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Teletrabajo\2022\Plan de Adquiciones\Correcto\"/>
    </mc:Choice>
  </mc:AlternateContent>
  <xr:revisionPtr revIDLastSave="0" documentId="13_ncr:1_{6574CE23-9E59-4C31-B3A3-663F3A01F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Hoja1!$A$5:$N$1225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25" i="1" l="1"/>
  <c r="M1225" i="1" s="1"/>
  <c r="I1225" i="1"/>
  <c r="F1225" i="1"/>
  <c r="L1224" i="1"/>
  <c r="M1224" i="1" s="1"/>
  <c r="I1224" i="1"/>
  <c r="L1223" i="1"/>
  <c r="M1223" i="1" s="1"/>
  <c r="I1223" i="1"/>
  <c r="M1222" i="1"/>
  <c r="I1222" i="1"/>
  <c r="M1221" i="1"/>
  <c r="I1221" i="1"/>
  <c r="M1220" i="1"/>
  <c r="I1220" i="1"/>
  <c r="M1219" i="1"/>
  <c r="I1219" i="1"/>
  <c r="L1218" i="1"/>
  <c r="M1218" i="1"/>
  <c r="I1218" i="1"/>
  <c r="M1217" i="1"/>
  <c r="I1217" i="1"/>
  <c r="M1216" i="1"/>
  <c r="I1216" i="1"/>
  <c r="M1215" i="1"/>
  <c r="I1215" i="1"/>
  <c r="M1214" i="1"/>
  <c r="L1214" i="1"/>
  <c r="I1214" i="1"/>
  <c r="L1213" i="1"/>
  <c r="M1213" i="1" s="1"/>
  <c r="I1213" i="1"/>
  <c r="L1212" i="1"/>
  <c r="M1212" i="1" s="1"/>
  <c r="I1212" i="1"/>
  <c r="L1211" i="1"/>
  <c r="M1211" i="1" s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E651" i="1" l="1"/>
  <c r="E650" i="1"/>
  <c r="L647" i="1"/>
  <c r="M647" i="1"/>
  <c r="L643" i="1"/>
  <c r="M643" i="1" s="1"/>
  <c r="M642" i="1"/>
  <c r="I642" i="1"/>
  <c r="M641" i="1"/>
  <c r="I641" i="1"/>
  <c r="I640" i="1"/>
  <c r="I639" i="1"/>
  <c r="I638" i="1"/>
  <c r="I637" i="1"/>
  <c r="I636" i="1"/>
  <c r="I635" i="1"/>
  <c r="I634" i="1"/>
  <c r="I633" i="1"/>
  <c r="F633" i="1"/>
  <c r="E633" i="1"/>
  <c r="I632" i="1"/>
  <c r="I631" i="1"/>
  <c r="F631" i="1"/>
  <c r="E631" i="1"/>
  <c r="D631" i="1"/>
  <c r="I630" i="1"/>
  <c r="F630" i="1"/>
  <c r="E630" i="1"/>
  <c r="D630" i="1"/>
  <c r="I629" i="1"/>
  <c r="I628" i="1"/>
  <c r="L627" i="1"/>
  <c r="I627" i="1"/>
  <c r="F627" i="1"/>
  <c r="I626" i="1"/>
  <c r="I625" i="1"/>
  <c r="I624" i="1"/>
  <c r="F624" i="1"/>
  <c r="L623" i="1"/>
  <c r="I623" i="1"/>
  <c r="L622" i="1"/>
  <c r="M622" i="1"/>
  <c r="I622" i="1"/>
  <c r="I621" i="1"/>
  <c r="I620" i="1"/>
  <c r="M619" i="1"/>
  <c r="I619" i="1"/>
  <c r="M618" i="1"/>
  <c r="I618" i="1"/>
  <c r="I617" i="1"/>
  <c r="I616" i="1"/>
  <c r="I615" i="1"/>
  <c r="I614" i="1"/>
  <c r="I613" i="1"/>
  <c r="L612" i="1"/>
  <c r="I612" i="1"/>
  <c r="I611" i="1"/>
  <c r="F611" i="1"/>
  <c r="D611" i="1"/>
  <c r="I610" i="1"/>
  <c r="I609" i="1"/>
  <c r="I608" i="1"/>
  <c r="L607" i="1"/>
  <c r="M607" i="1" s="1"/>
  <c r="I607" i="1"/>
  <c r="I606" i="1"/>
  <c r="I605" i="1"/>
  <c r="L604" i="1"/>
  <c r="M604" i="1" s="1"/>
  <c r="I604" i="1"/>
  <c r="I603" i="1"/>
  <c r="I602" i="1"/>
  <c r="I601" i="1"/>
  <c r="I600" i="1"/>
  <c r="I599" i="1"/>
  <c r="M598" i="1"/>
  <c r="L598" i="1"/>
  <c r="I598" i="1"/>
  <c r="F598" i="1"/>
  <c r="I597" i="1"/>
  <c r="E597" i="1"/>
  <c r="I596" i="1"/>
  <c r="I595" i="1"/>
  <c r="I594" i="1"/>
  <c r="I593" i="1"/>
  <c r="L592" i="1"/>
  <c r="M592" i="1" s="1"/>
  <c r="I592" i="1"/>
  <c r="L591" i="1"/>
  <c r="M591" i="1" s="1"/>
  <c r="I591" i="1"/>
  <c r="M612" i="1" l="1"/>
  <c r="M623" i="1"/>
  <c r="M627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 l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 l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 l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28" i="1" l="1"/>
  <c r="M14" i="1"/>
  <c r="M23" i="1"/>
  <c r="M22" i="1"/>
  <c r="M8" i="1" l="1"/>
  <c r="M7" i="1"/>
  <c r="M6" i="1"/>
  <c r="M20" i="1" l="1"/>
  <c r="M18" i="1"/>
  <c r="M15" i="1"/>
  <c r="M10" i="1"/>
  <c r="M11" i="1"/>
  <c r="M12" i="1"/>
  <c r="M13" i="1"/>
  <c r="M17" i="1"/>
  <c r="M21" i="1"/>
  <c r="M9" i="1"/>
  <c r="M32" i="1"/>
  <c r="M33" i="1"/>
  <c r="M156" i="1"/>
  <c r="M155" i="1"/>
  <c r="M154" i="1"/>
  <c r="M153" i="1"/>
  <c r="M152" i="1"/>
  <c r="M151" i="1"/>
  <c r="M150" i="1"/>
  <c r="M149" i="1"/>
  <c r="M148" i="1"/>
  <c r="M146" i="1"/>
  <c r="M145" i="1"/>
  <c r="M144" i="1"/>
  <c r="M143" i="1"/>
  <c r="M142" i="1"/>
  <c r="M141" i="1"/>
  <c r="M140" i="1"/>
  <c r="M138" i="1"/>
  <c r="M139" i="1"/>
  <c r="M131" i="1"/>
  <c r="M135" i="1"/>
  <c r="M134" i="1"/>
  <c r="M133" i="1"/>
  <c r="M132" i="1"/>
  <c r="M137" i="1"/>
  <c r="M136" i="1"/>
  <c r="M130" i="1"/>
  <c r="M129" i="1"/>
  <c r="M128" i="1"/>
  <c r="M127" i="1"/>
  <c r="M126" i="1"/>
  <c r="M125" i="1"/>
  <c r="M123" i="1"/>
  <c r="M124" i="1"/>
  <c r="M122" i="1"/>
  <c r="M121" i="1"/>
  <c r="M114" i="1"/>
  <c r="M113" i="1"/>
  <c r="M112" i="1"/>
  <c r="M101" i="1"/>
  <c r="M118" i="1"/>
  <c r="M105" i="1"/>
  <c r="M111" i="1"/>
  <c r="M120" i="1"/>
  <c r="M119" i="1"/>
  <c r="M100" i="1"/>
  <c r="M103" i="1"/>
  <c r="M110" i="1" l="1"/>
  <c r="M109" i="1"/>
  <c r="M108" i="1" l="1"/>
  <c r="M107" i="1"/>
  <c r="M104" i="1"/>
  <c r="M102" i="1"/>
  <c r="M116" i="1" l="1"/>
  <c r="M117" i="1"/>
  <c r="M115" i="1"/>
  <c r="M106" i="1" l="1"/>
  <c r="M43" i="1" l="1"/>
  <c r="M66" i="1"/>
  <c r="M85" i="1"/>
  <c r="M96" i="1"/>
  <c r="M42" i="1"/>
  <c r="M65" i="1"/>
  <c r="M88" i="1"/>
  <c r="M41" i="1"/>
  <c r="M64" i="1"/>
  <c r="M87" i="1"/>
  <c r="M84" i="1"/>
  <c r="M94" i="1"/>
  <c r="M83" i="1"/>
  <c r="M60" i="1"/>
  <c r="M82" i="1"/>
  <c r="M93" i="1"/>
  <c r="M92" i="1"/>
  <c r="M40" i="1"/>
  <c r="M81" i="1"/>
  <c r="M59" i="1"/>
  <c r="M58" i="1"/>
  <c r="M80" i="1"/>
  <c r="M79" i="1"/>
  <c r="M78" i="1"/>
  <c r="M57" i="1"/>
  <c r="M56" i="1"/>
  <c r="M55" i="1"/>
  <c r="M77" i="1"/>
  <c r="M91" i="1"/>
  <c r="M76" i="1"/>
  <c r="M63" i="1"/>
  <c r="M75" i="1"/>
  <c r="M54" i="1"/>
  <c r="M53" i="1"/>
  <c r="M46" i="1"/>
  <c r="M45" i="1"/>
  <c r="M62" i="1"/>
  <c r="M74" i="1"/>
  <c r="M73" i="1"/>
  <c r="M52" i="1"/>
  <c r="M51" i="1"/>
  <c r="M39" i="1"/>
  <c r="M99" i="1"/>
  <c r="M44" i="1"/>
  <c r="M72" i="1"/>
  <c r="M38" i="1"/>
  <c r="M90" i="1"/>
  <c r="M95" i="1"/>
  <c r="M50" i="1"/>
  <c r="M71" i="1"/>
  <c r="M98" i="1"/>
  <c r="M49" i="1"/>
  <c r="M37" i="1"/>
  <c r="M36" i="1"/>
  <c r="M70" i="1"/>
  <c r="M86" i="1"/>
  <c r="M89" i="1"/>
  <c r="M48" i="1"/>
  <c r="M61" i="1"/>
  <c r="M69" i="1"/>
  <c r="M47" i="1"/>
  <c r="M35" i="1"/>
  <c r="M34" i="1"/>
  <c r="M97" i="1"/>
  <c r="M68" i="1"/>
  <c r="M67" i="1"/>
  <c r="M30" i="1"/>
  <c r="M29" i="1"/>
  <c r="L31" i="1"/>
  <c r="M31" i="1" s="1"/>
  <c r="M27" i="1"/>
  <c r="M26" i="1"/>
  <c r="M25" i="1"/>
  <c r="M24" i="1"/>
  <c r="M16" i="1"/>
  <c r="M147" i="1" l="1"/>
  <c r="M19" i="1"/>
</calcChain>
</file>

<file path=xl/sharedStrings.xml><?xml version="1.0" encoding="utf-8"?>
<sst xmlns="http://schemas.openxmlformats.org/spreadsheetml/2006/main" count="8503" uniqueCount="1708">
  <si>
    <t>MINISTERIO DE EDUCACIÓN PÚBLICA</t>
  </si>
  <si>
    <t>ID Ministerio</t>
  </si>
  <si>
    <t>ID Programa presupuestario</t>
  </si>
  <si>
    <t>ID Subprograma</t>
  </si>
  <si>
    <t>Código de clasificación (SICOP)</t>
  </si>
  <si>
    <t>Subpartida presupuestaria</t>
  </si>
  <si>
    <t>Código de Mercancías (SIGAF)</t>
  </si>
  <si>
    <t>Descripción</t>
  </si>
  <si>
    <t>Unidad de Medida</t>
  </si>
  <si>
    <t>Fuente de Financiamiento</t>
  </si>
  <si>
    <t>Proyección de trimestre inicio del procedimiento</t>
  </si>
  <si>
    <t>Cantidad</t>
  </si>
  <si>
    <t>Monto unitario en colones</t>
  </si>
  <si>
    <t>Monto Total en colones</t>
  </si>
  <si>
    <t>1.1.1.1.210.001</t>
  </si>
  <si>
    <t>00</t>
  </si>
  <si>
    <t>Unidad</t>
  </si>
  <si>
    <t>PLAN ANUAL DE ADQUISICIONES PROYECTADO</t>
  </si>
  <si>
    <t>Observaciones</t>
  </si>
  <si>
    <t>Esponja de fibra sintética lava platos doble uso</t>
  </si>
  <si>
    <t>Servilleta de papel, color blanco.</t>
  </si>
  <si>
    <t>Horno Microondas</t>
  </si>
  <si>
    <t>Papel bond de 90 gramos, tamaño oficio</t>
  </si>
  <si>
    <t>Caja de cartón, 39,5 cm largo x 28 cm alto x 14 cm ancho</t>
  </si>
  <si>
    <t>Percolador  30 tazas</t>
  </si>
  <si>
    <t xml:space="preserve">Cámara digital </t>
  </si>
  <si>
    <t>Ventilador tipo columna</t>
  </si>
  <si>
    <t>Carretilla sencilla manual (perra)</t>
  </si>
  <si>
    <t>10406-01185-100601 </t>
  </si>
  <si>
    <t>II</t>
  </si>
  <si>
    <t>001</t>
  </si>
  <si>
    <t>10808-01015-170301</t>
  </si>
  <si>
    <t>I</t>
  </si>
  <si>
    <t> 20104-01085-000100</t>
  </si>
  <si>
    <t>20104-01085-175180</t>
  </si>
  <si>
    <t>20203-01900-110301 </t>
  </si>
  <si>
    <t>20304-01900-140801</t>
  </si>
  <si>
    <t> 29901-01005-000260 </t>
  </si>
  <si>
    <t>29901-01015-000001</t>
  </si>
  <si>
    <t>29901-01015-100011</t>
  </si>
  <si>
    <t>29901-01020-000110</t>
  </si>
  <si>
    <t>29901-01030-175005</t>
  </si>
  <si>
    <t>29901-01030-000002</t>
  </si>
  <si>
    <t>29901-01040-250005</t>
  </si>
  <si>
    <t>29901-01045-000005</t>
  </si>
  <si>
    <t>29901-01900-180302</t>
  </si>
  <si>
    <t>29901-01435-001005</t>
  </si>
  <si>
    <t>29901-01310-000100</t>
  </si>
  <si>
    <t>29901-01055-450010</t>
  </si>
  <si>
    <t>44121615</t>
  </si>
  <si>
    <t>29901-01025-150010</t>
  </si>
  <si>
    <t>29901-01065-000003</t>
  </si>
  <si>
    <t>29901-01900-080805</t>
  </si>
  <si>
    <t>29901-01065-000300</t>
  </si>
  <si>
    <t>29901-01070-000001</t>
  </si>
  <si>
    <t> 29901-01055-000001</t>
  </si>
  <si>
    <t>29901-01070-575020</t>
  </si>
  <si>
    <t>29901-01900-002500</t>
  </si>
  <si>
    <t>29901-01085-000060</t>
  </si>
  <si>
    <t>29901-01085-001206</t>
  </si>
  <si>
    <t>29901-01085-000001</t>
  </si>
  <si>
    <t>29901-01095-715015</t>
  </si>
  <si>
    <t>29901-01095-700040</t>
  </si>
  <si>
    <t>29901-01075-6000005</t>
  </si>
  <si>
    <t>29901-01900-000325</t>
  </si>
  <si>
    <t>29901-01110-775010</t>
  </si>
  <si>
    <t>29901-01050-000001</t>
  </si>
  <si>
    <t> 29901-01075-600005 </t>
  </si>
  <si>
    <t>29901-01900-170601</t>
  </si>
  <si>
    <t>29901-01120-000040</t>
  </si>
  <si>
    <t>29901-01125-875010</t>
  </si>
  <si>
    <t>29901-01090-000040</t>
  </si>
  <si>
    <t>29901-01160-000300</t>
  </si>
  <si>
    <t>29901-01130-170601</t>
  </si>
  <si>
    <t>29903-01900-004902</t>
  </si>
  <si>
    <t>29903-01040-007000</t>
  </si>
  <si>
    <t>29903-01001-125030</t>
  </si>
  <si>
    <t>29903-01040-011010</t>
  </si>
  <si>
    <t>29903-01001-030015</t>
  </si>
  <si>
    <t>44122011</t>
  </si>
  <si>
    <t>29903-01045-001205</t>
  </si>
  <si>
    <t>29903-01045-000080</t>
  </si>
  <si>
    <t>29903-01030-050020</t>
  </si>
  <si>
    <t>29903-01030-050025</t>
  </si>
  <si>
    <t>29903-01030-000003</t>
  </si>
  <si>
    <t>Cuaderno rayado común</t>
  </si>
  <si>
    <t>29903-01900-000140</t>
  </si>
  <si>
    <t>29903-01015-175056</t>
  </si>
  <si>
    <t>14111507</t>
  </si>
  <si>
    <t>Papel bond, tamaño carta</t>
  </si>
  <si>
    <t>29903-01015-175057</t>
  </si>
  <si>
    <t>29903-01060-000550</t>
  </si>
  <si>
    <t>29903-01060-250080</t>
  </si>
  <si>
    <t>III</t>
  </si>
  <si>
    <t>29905-01030-000020</t>
  </si>
  <si>
    <t>29905-00000-000000</t>
  </si>
  <si>
    <t>20102-01010-090801</t>
  </si>
  <si>
    <t>50102-01010-000001</t>
  </si>
  <si>
    <t>50103-01035-000400</t>
  </si>
  <si>
    <t>45111616</t>
  </si>
  <si>
    <t>50103-01005-000100</t>
  </si>
  <si>
    <t>50103-01005-000010</t>
  </si>
  <si>
    <t>43191512</t>
  </si>
  <si>
    <t>50103-01900-000710</t>
  </si>
  <si>
    <t>50104-01040-000210</t>
  </si>
  <si>
    <t>50104-01020-000250</t>
  </si>
  <si>
    <t>50104-01900-170603</t>
  </si>
  <si>
    <t>50104-01180-000020</t>
  </si>
  <si>
    <t>50104-01900-100401</t>
  </si>
  <si>
    <t>50105-01130-000045</t>
  </si>
  <si>
    <t>29902-01900-160801</t>
  </si>
  <si>
    <t xml:space="preserve">50199-01080-000500 </t>
  </si>
  <si>
    <t>52141502</t>
  </si>
  <si>
    <t>50199-01310-000300</t>
  </si>
  <si>
    <t>50199-01055-000001</t>
  </si>
  <si>
    <t>10301-01001-000005</t>
  </si>
  <si>
    <t>10701-01900-001000</t>
  </si>
  <si>
    <t>10303-01005-000100</t>
  </si>
  <si>
    <t>10303-01001-000001</t>
  </si>
  <si>
    <t>10303-01001-000005</t>
  </si>
  <si>
    <t>10303-01001-160902</t>
  </si>
  <si>
    <t>20102-01010-000001</t>
  </si>
  <si>
    <t>29901-01015-100012</t>
  </si>
  <si>
    <t>29901-01900-000500</t>
  </si>
  <si>
    <t>29901-01120-850025</t>
  </si>
  <si>
    <t>29901-01030-000150</t>
  </si>
  <si>
    <t>29901-01095-700010</t>
  </si>
  <si>
    <t>29901-01095-001060</t>
  </si>
  <si>
    <t>29903-01060-000061</t>
  </si>
  <si>
    <t>10406-01185-100601</t>
  </si>
  <si>
    <t>50101-01075-100601</t>
  </si>
  <si>
    <t>50106-01105-101203</t>
  </si>
  <si>
    <t>50106-01010-002900</t>
  </si>
  <si>
    <t>50106-01105-000002</t>
  </si>
  <si>
    <t>20102-01010-000020</t>
  </si>
  <si>
    <t>29905-01900-170901</t>
  </si>
  <si>
    <t>10499-01900-080005</t>
  </si>
  <si>
    <t>29901-01105-000100</t>
  </si>
  <si>
    <t>20401-01025-000030</t>
  </si>
  <si>
    <t>59903-01005-210502</t>
  </si>
  <si>
    <t>10402-01001-000305</t>
  </si>
  <si>
    <t>59903-01005-210201</t>
  </si>
  <si>
    <t>59903-01005-090101</t>
  </si>
  <si>
    <t>Sellos personalizados</t>
  </si>
  <si>
    <t>Solución alcohólica antiséptica</t>
  </si>
  <si>
    <t>Tinta para sellos, color azul</t>
  </si>
  <si>
    <t>Adquisición de alimentos y bebidas</t>
  </si>
  <si>
    <t>Banda de hule (ligas) tipo #18</t>
  </si>
  <si>
    <t>Bolígrafo, tinta gel, color negro, caja con 12 unidades</t>
  </si>
  <si>
    <t>Bolígrafo, tinta gel, color azul, caja con 12 unidades.</t>
  </si>
  <si>
    <t>Cinta para empaque, transparente,</t>
  </si>
  <si>
    <t>Clip metálico, tamaño 33 mm (pequeño)</t>
  </si>
  <si>
    <t>Engrapadora metálica, de acero inoxidable</t>
  </si>
  <si>
    <t>Goma en barra, tipo lápiz adhesivo</t>
  </si>
  <si>
    <t>Minibanderitas plástica</t>
  </si>
  <si>
    <t>Protector de documentos. (fundas plásticas), tamaño carta</t>
  </si>
  <si>
    <t>Rollo de plástico adhesivo</t>
  </si>
  <si>
    <t>Tijeras, largo de 19,5 cm</t>
  </si>
  <si>
    <t>Notas adhesivas (quita y pon), medida: 76 mm x 76 mm (3 pulg x 3 pulg). color amarillo</t>
  </si>
  <si>
    <t>Compra de alimentos y bebidas para reuniones</t>
  </si>
  <si>
    <t>Goma blanca, contenido 240 g / 250 g</t>
  </si>
  <si>
    <t>Lapicero tinta azul, punta fina</t>
  </si>
  <si>
    <t>Lapicero tinta negro, punta fina</t>
  </si>
  <si>
    <t>Cuaderno de resortes doble anillo, rayado común, medida 21 cm x 27,5 cm</t>
  </si>
  <si>
    <t>Borrador para lápiz de grafito, caja con 10 unidades</t>
  </si>
  <si>
    <t>Cinta adhesiva tipo masking tape, 24 mm ancho x 55 m largo</t>
  </si>
  <si>
    <t>Clip metálico, tamaño 55 mm (mediano)</t>
  </si>
  <si>
    <t>Cubierta de encuadernación, plástica, tamaño carta</t>
  </si>
  <si>
    <t>Grapa lisa tipo 26/6</t>
  </si>
  <si>
    <t>Grapas, tamaño de la grapa 23/17</t>
  </si>
  <si>
    <t>Lápices de color, caja de 24 unidades.</t>
  </si>
  <si>
    <t>Marcador para pizarra acrílica, color rojo, presentación caja con 12 unidades.</t>
  </si>
  <si>
    <t>Marcador para pizarra acrílica, color azul, presentación caja con 12 unidades.</t>
  </si>
  <si>
    <t>Marcador resaltador de texto color amarillo fosforescente, caja 12 unidades</t>
  </si>
  <si>
    <t>Marcador resaltador de texto, color verde fosforescente.  caja 12 unidades</t>
  </si>
  <si>
    <t>Pins o chinchetas, de color, para pizarra de corcho</t>
  </si>
  <si>
    <t>Cartulina tipo opalina, color blanco, tamaño carta en presentación de paquete de 50 unidades.</t>
  </si>
  <si>
    <t>Tinta para sellos, color negro</t>
  </si>
  <si>
    <t>Disco duro externo de 1tb</t>
  </si>
  <si>
    <t>Cinta adhesiva mágica transparente, de 12 mm ancho x 33 m de largo</t>
  </si>
  <si>
    <t>Humedecedor de dedos</t>
  </si>
  <si>
    <t>Prensas para folders (fastener) de plástico</t>
  </si>
  <si>
    <t>Regla plástica de 30 cm</t>
  </si>
  <si>
    <t>Sello numerador (foliador), automático, estructura interna metálica, de 8 dígitos</t>
  </si>
  <si>
    <t>Divisiones para ampo tamaño carta</t>
  </si>
  <si>
    <t>Silla secretaria ergonómica</t>
  </si>
  <si>
    <t>Bolígrafo de color azul de punta mediana de 1 mm, presentación en caja de 12 unidades</t>
  </si>
  <si>
    <t>Bolígrafo de color negro de punta mediana de 1 mm, presentación en caja de 12 unidades</t>
  </si>
  <si>
    <t>Cinta adhesiva mágica de 1.37 cm x 33 mts</t>
  </si>
  <si>
    <t>Cinta masking tape, color beige, medidas 12,70 mm ancho x 25 m largo</t>
  </si>
  <si>
    <t>Corrector líquido, tipo lápiz</t>
  </si>
  <si>
    <t>Grapas, tamaño de la grapa 23/8</t>
  </si>
  <si>
    <t>Grapas, tamaño de la grapa 23/24</t>
  </si>
  <si>
    <t>Lápiz grafito 2hb hexagonal</t>
  </si>
  <si>
    <t>Llave maya 32gb</t>
  </si>
  <si>
    <t>Marcador p/pizarra desechable negro punta fina</t>
  </si>
  <si>
    <t>Marcador permanente, color azul, presentación caja con 12 unidades.</t>
  </si>
  <si>
    <t>Marcador permanente, color negro, presentación caja con 12 unidades.</t>
  </si>
  <si>
    <t>Marcador permanente, color rojo, presentación caja con 12 unidades.</t>
  </si>
  <si>
    <t>Minas para portaminas, con grosor de 0,5 mm</t>
  </si>
  <si>
    <t>Perforadora de papel, dos orificios, industrial</t>
  </si>
  <si>
    <t>Portaminas, caja con 12 unidades, para minas de 0,5 mm</t>
  </si>
  <si>
    <t>Prensa para folder de 5.08cm plástica</t>
  </si>
  <si>
    <t>Archivador de cartón, tamaño carta</t>
  </si>
  <si>
    <t>Carpeta (file) de manila, color amarillo</t>
  </si>
  <si>
    <t>Carpeta (file), de manila, tamaño carta, surtido de colores</t>
  </si>
  <si>
    <t>Carpeta colgante tamaño oficio</t>
  </si>
  <si>
    <t>Sobre de manila no. 12</t>
  </si>
  <si>
    <t xml:space="preserve">Sobre manila 10 </t>
  </si>
  <si>
    <t>Cinta de empaque 2" x 90 mts transparente</t>
  </si>
  <si>
    <t>Prensas para folders (fastener) de metal</t>
  </si>
  <si>
    <t>Regla de acero inoxidable, dimensión de 30 cm</t>
  </si>
  <si>
    <t>Cuaderno de resortes, rayado común, de 80 hojas</t>
  </si>
  <si>
    <t>Sellos automáticos personalizados</t>
  </si>
  <si>
    <t>Luxómetro</t>
  </si>
  <si>
    <t>Monitor de estrés térmico</t>
  </si>
  <si>
    <t>Sonómetro</t>
  </si>
  <si>
    <t xml:space="preserve">Video beam </t>
  </si>
  <si>
    <t>Escáner de alto volumen</t>
  </si>
  <si>
    <t>Dispensador de alcohol en gel eléctricos</t>
  </si>
  <si>
    <t>Servicio de traducción/interpretación lenguaje señas costarricense - lesco</t>
  </si>
  <si>
    <t>Cinta adhesiva, tipo transparente, de 12 mm x 33 m de largo</t>
  </si>
  <si>
    <t>Dispensador de clips, magnético</t>
  </si>
  <si>
    <t>Llave maya de 64gb</t>
  </si>
  <si>
    <t>Papelera metálica de 3 niveles</t>
  </si>
  <si>
    <t>Perforadora de papel, dos orificios</t>
  </si>
  <si>
    <t>Portaminas, caja con 12 unidades, para minas de 0,7 mm</t>
  </si>
  <si>
    <t>Sacagrapas metálico</t>
  </si>
  <si>
    <t>Teléfono alámbrico</t>
  </si>
  <si>
    <t>Archivador vertical 4 gavetas tamaño legal</t>
  </si>
  <si>
    <t>Sacapuntas (tajador) eléctrico para escritorio</t>
  </si>
  <si>
    <t>Silla ergonómica con descansa brazos</t>
  </si>
  <si>
    <t>Disco duro externo 2tb</t>
  </si>
  <si>
    <t>Escalera plegable de 3 peldaños</t>
  </si>
  <si>
    <t>Planoteca</t>
  </si>
  <si>
    <t xml:space="preserve">Discos duros externos de 2tb 3.0 </t>
  </si>
  <si>
    <t>Bolígrafo de color rojo de punta mediana de 1 mm, presentación en caja de 12 unidades</t>
  </si>
  <si>
    <t>Corrector líquido, con brocha, diluidle en agua</t>
  </si>
  <si>
    <t>Goma de silicón frio</t>
  </si>
  <si>
    <t xml:space="preserve">Teléfono inalámbrico </t>
  </si>
  <si>
    <t>Horno microondas</t>
  </si>
  <si>
    <t>Licencia Microsoft acrobat pro dc</t>
  </si>
  <si>
    <t>Licencia Microsoft project standard olp</t>
  </si>
  <si>
    <t>Licencia Microsoft visual studio pro opl + sa</t>
  </si>
  <si>
    <t xml:space="preserve">Cámara de video profesional </t>
  </si>
  <si>
    <t>20104-01085-000100</t>
  </si>
  <si>
    <t>00000000</t>
  </si>
  <si>
    <t>50104-00000-000000</t>
  </si>
  <si>
    <t>10301-00000-000000</t>
  </si>
  <si>
    <t xml:space="preserve">Bandas de hule (ligas) #32 </t>
  </si>
  <si>
    <t>Lápiz de escribir, de madera # 2hb (caja con 12 unidades)</t>
  </si>
  <si>
    <t>Marcador para pizarra acrílica, color negro</t>
  </si>
  <si>
    <t>Llave maya 16 gb</t>
  </si>
  <si>
    <t>Sacapuntas metálico (tajador), doble (dos orificios), paquete con 12 unidades.</t>
  </si>
  <si>
    <t>Disco compacto cd-r, velocidad de grabación de hasta 48x, capacidad de 700 mb, 80 min</t>
  </si>
  <si>
    <t>Block papel, rayado común, tamaño carta</t>
  </si>
  <si>
    <t>Cartulina kimberly, tamaño carta</t>
  </si>
  <si>
    <t>Sobres blancos n° 12 oficio</t>
  </si>
  <si>
    <t>Cajas especiales para archivo de documentos dimensiones sin doblar: largo 39 cm largo x 15 cm ancho x 28 cm alto.</t>
  </si>
  <si>
    <t>Romana mecánica de colgar</t>
  </si>
  <si>
    <t>Mesa de poste, sobre de madera circular.</t>
  </si>
  <si>
    <t xml:space="preserve">Escáner de alto volumen </t>
  </si>
  <si>
    <t xml:space="preserve">Botiquín de primeros auxilios </t>
  </si>
  <si>
    <t xml:space="preserve">Sistema de gestión documental y repositorio de documentos electrónicos en nube privada </t>
  </si>
  <si>
    <t>I, II, III, IV</t>
  </si>
  <si>
    <t>Servicios de Impresión de Protocoles de Permanencia y reincorporación al Sistema Educativo</t>
  </si>
  <si>
    <t>Servicios imprensión de calendarios, brochures y papelería</t>
  </si>
  <si>
    <t>Servicio de imprensión de folders archivo expedientes denuncias de estudiantes Imprenta Nacional</t>
  </si>
  <si>
    <t>Servicios de empaste de libros de actas Tribunal Carrera Docente</t>
  </si>
  <si>
    <t>10307-01010-001140</t>
  </si>
  <si>
    <t>Consultoría para servicios jurídicos</t>
  </si>
  <si>
    <t>Servicios de alimentación Actividad Encuentro Finalización de Proyecto UPRE</t>
  </si>
  <si>
    <t>10101-01000-000000</t>
  </si>
  <si>
    <t>I,II, III, IV</t>
  </si>
  <si>
    <t>10203-01001-171101</t>
  </si>
  <si>
    <t>Servicio de correo (carga de contrato)</t>
  </si>
  <si>
    <t>1.1.1.1.210.002</t>
  </si>
  <si>
    <t>01</t>
  </si>
  <si>
    <t>10299-01005-080005</t>
  </si>
  <si>
    <t>Impresión encuadernación y otros</t>
  </si>
  <si>
    <t>10307-01900-160701</t>
  </si>
  <si>
    <t>10403-01001-000000</t>
  </si>
  <si>
    <t>Servicios de ingeniería</t>
  </si>
  <si>
    <t>10406-01165-000010</t>
  </si>
  <si>
    <t>10406-01120-000001</t>
  </si>
  <si>
    <t>10406-01900-160801</t>
  </si>
  <si>
    <t>10406-01900-180201</t>
  </si>
  <si>
    <t>72101511</t>
  </si>
  <si>
    <t>10406-01900-000050</t>
  </si>
  <si>
    <t>83111602</t>
  </si>
  <si>
    <t>10499-01120-160901</t>
  </si>
  <si>
    <t>72102103</t>
  </si>
  <si>
    <t>10499-01900-080820</t>
  </si>
  <si>
    <t>10801-01020-000002</t>
  </si>
  <si>
    <t>Servicio de mantenimiento preventivo del ascensor</t>
  </si>
  <si>
    <t xml:space="preserve">Servicio de mantenimiento  en portones de acceso. </t>
  </si>
  <si>
    <t xml:space="preserve"> Mantenimiento de edificios de  obras menores de edificios </t>
  </si>
  <si>
    <t>Mantenimiento preventivo y correctivo de edificios de Oficinas Centrales, Direcciones Regionales, Supervisiones y Circuitos.</t>
  </si>
  <si>
    <t>Mantenimiento de edificios  de Oficinas Centrales .</t>
  </si>
  <si>
    <t>10805-01001-000020</t>
  </si>
  <si>
    <t>10806-01900-002500</t>
  </si>
  <si>
    <t>10807-01070-000010</t>
  </si>
  <si>
    <t>10807-01015-080605</t>
  </si>
  <si>
    <t>10808-01070-000125</t>
  </si>
  <si>
    <t xml:space="preserve">Mantenimiento preventivo y correctivo del sistema de filas de la plataforma de servicio. </t>
  </si>
  <si>
    <t>10899-01900-090401</t>
  </si>
  <si>
    <t>Mantenimiento de agujas de acceso</t>
  </si>
  <si>
    <t>20102-00000-000000</t>
  </si>
  <si>
    <t>Agua Oxigenada 120ml</t>
  </si>
  <si>
    <t>20102</t>
  </si>
  <si>
    <t>20102-01010-000110</t>
  </si>
  <si>
    <t>Gel conductor médico</t>
  </si>
  <si>
    <t>20104-01005-000001</t>
  </si>
  <si>
    <t>20104-01205-000040</t>
  </si>
  <si>
    <t>BARNIZ TRANSPARENTE</t>
  </si>
  <si>
    <t>20104-01220-000069</t>
  </si>
  <si>
    <t xml:space="preserve">PINTURA ANTICORROSIVA. </t>
  </si>
  <si>
    <t>20104-01220-001300</t>
  </si>
  <si>
    <t>PINTURA IMPERMEABILIZANTE</t>
  </si>
  <si>
    <t>20104-01220-000010</t>
  </si>
  <si>
    <t>PINTURA LATEX (acrilica)</t>
  </si>
  <si>
    <t>20104-01080-000001</t>
  </si>
  <si>
    <t>THINNER CORRIENTE</t>
  </si>
  <si>
    <t>TINTA PARA SELLOS,  COLOR AZUL</t>
  </si>
  <si>
    <t>TINTA PARA SELLOS,  COLOR NEGRO</t>
  </si>
  <si>
    <t>20304-01940-500055</t>
  </si>
  <si>
    <t>BALASTRO ELECTRONICO T8, 3X32 W</t>
  </si>
  <si>
    <t>20304-01170-000001</t>
  </si>
  <si>
    <t>TUBO FLUORESCENTE BIPIN, DE ARRANQUE ELECTRÓNICO, 6500 K, FO 32TB/865, RECICLABLE.</t>
  </si>
  <si>
    <t>20304-01900-171201</t>
  </si>
  <si>
    <t>Bateria AAA recargable</t>
  </si>
  <si>
    <t>20304</t>
  </si>
  <si>
    <t>BATERÍA ALCALINA TIPO AA, DE 1,5 V (VOLTIOS)</t>
  </si>
  <si>
    <t>BATERÍA ALCALINA TIPO AAA, DE 1,5 V (VOLTIOS)</t>
  </si>
  <si>
    <t>20304-01380-000198</t>
  </si>
  <si>
    <t>BATERÍA ALCALINA TIPO D, DE 1,5 V</t>
  </si>
  <si>
    <t>20304-01900-160901</t>
  </si>
  <si>
    <t>BÁTERÍA PARA TELÉFONO INALAMBRICO</t>
  </si>
  <si>
    <t>Disco duro externo 2Tb</t>
  </si>
  <si>
    <t>Disco duro externo de 1TB</t>
  </si>
  <si>
    <t>20304-01180-000001</t>
  </si>
  <si>
    <t>Extensión eléctrica polarizada 3 x 16</t>
  </si>
  <si>
    <t>Extensión electrica polarizada de 5 metros</t>
  </si>
  <si>
    <t>20304-01200-000001</t>
  </si>
  <si>
    <t>Protector de picos de seis tomas</t>
  </si>
  <si>
    <t>20399-01310-000005</t>
  </si>
  <si>
    <t>ASIENTO PARA INODORO ELONGADO</t>
  </si>
  <si>
    <t>ASIENTO PARA INODORO REDONDO</t>
  </si>
  <si>
    <t>20401-01900-001200</t>
  </si>
  <si>
    <t>20401</t>
  </si>
  <si>
    <t>20401-01270-000100</t>
  </si>
  <si>
    <t>20401-01900-170401</t>
  </si>
  <si>
    <t>Tabla acrílica con prensa</t>
  </si>
  <si>
    <t>20401-01425-000001</t>
  </si>
  <si>
    <t>TERMÓMETRO LÁSER INFRARROJO</t>
  </si>
  <si>
    <t xml:space="preserve"> ESCALERA PLEGABLE MULTIUSO DE ALUMINIO DE 12 PELDAÑOS, </t>
  </si>
  <si>
    <t>20402-01040-000180</t>
  </si>
  <si>
    <t>20402-01001-000005</t>
  </si>
  <si>
    <t>llantas  265/65/r17</t>
  </si>
  <si>
    <t>20402-00000-000000</t>
  </si>
  <si>
    <t>Filtros Aire y Aceite</t>
  </si>
  <si>
    <t>llantas  265/70/r16</t>
  </si>
  <si>
    <t>Llanta 215/75R17.5</t>
  </si>
  <si>
    <t>MEMORIA USB DE 32 gb</t>
  </si>
  <si>
    <t>29901-01140-000040</t>
  </si>
  <si>
    <t>CINTA BICOLOR PARA SUMADORA</t>
  </si>
  <si>
    <t>29901-01140-000041</t>
  </si>
  <si>
    <t>CINTA PARA RELOJ MARCADOR 500EP</t>
  </si>
  <si>
    <t>29901-01140-000042</t>
  </si>
  <si>
    <t>CINTA PARA RELOJ MARCADOR PIX -200</t>
  </si>
  <si>
    <t>Llave Maya 16 GB</t>
  </si>
  <si>
    <t>CINTA PARA RELOJ DE LA MARCA SEIKO-TP-20</t>
  </si>
  <si>
    <t>Cinta para relojes de la marca Ronald Jack</t>
  </si>
  <si>
    <t>LLAVE MAYA 32GB</t>
  </si>
  <si>
    <t>BOLÍGRAFO DE COLOR AZUL DE PUNTA MEDIANA DE 1 mm</t>
  </si>
  <si>
    <t>BOLÍGRAFO, TINTA GEL, COLOR AZUL</t>
  </si>
  <si>
    <t>29901-01020-000001</t>
  </si>
  <si>
    <t>BORRADOR PARA LÁPIZ DE GRAFITO</t>
  </si>
  <si>
    <t>CORRECTOR LÍQUIDO, TIPO LÁPIZ</t>
  </si>
  <si>
    <t>29901-01055-000001</t>
  </si>
  <si>
    <t>ENGRAPADORA METÁLICA, DE ACERO INOXIDABLE</t>
  </si>
  <si>
    <t>LAPIZ GRAFITO 2HB HEXAGONAL</t>
  </si>
  <si>
    <t>PERFORADORA DE PAPEL, DOS ORIFICIOS</t>
  </si>
  <si>
    <t>REGLA DE ACERO INOXIDABLE</t>
  </si>
  <si>
    <t>29901-01090-000001</t>
  </si>
  <si>
    <t>SACAGRAPAS METALICO</t>
  </si>
  <si>
    <t>SACAPUNTAS METÁLICO (TAJADOR)</t>
  </si>
  <si>
    <t>TIJERAS, LARGO DE 19,5 cm</t>
  </si>
  <si>
    <t>29901-01005-000220</t>
  </si>
  <si>
    <t>BANDA DE HULE (LIGAS) TIPO #18</t>
  </si>
  <si>
    <t>BOLÍGRAFO DE COLOR NEGRO DE PUNTA MEDIANA DE 1 mm</t>
  </si>
  <si>
    <t>BOLÍGRAFO DE COLOR ROJO DE PUNTA MEDIANA DE 1 mm</t>
  </si>
  <si>
    <t>BOLÍGRAFO, TINTA GEL,  COLOR NEGRO</t>
  </si>
  <si>
    <t>BOLÍGRAFO, TINTA GEL,COLOR ROJO</t>
  </si>
  <si>
    <t>29901-01900-000255</t>
  </si>
  <si>
    <t>BORRADOR PARA PIZARRA MAGNÉTICA</t>
  </si>
  <si>
    <t>CALCULADORA DE BOLSILLO ELECTRÓNICA</t>
  </si>
  <si>
    <t>29901</t>
  </si>
  <si>
    <t>CHINCHES CROMADOS CON COBERTOR PLÁSTICO DE VARIOS COLORES</t>
  </si>
  <si>
    <t>CINTA ADHESIVA MÁGICA TRANSPARENTE, DE 12 mm ANCHO X 33 m DE LARGO</t>
  </si>
  <si>
    <t>CINTA ADHESIVA TIPO MASKING TAPE,  24 mm ANCHO X 55 m LARGO</t>
  </si>
  <si>
    <t>CINTA ADHESIVA, TIPO TRANSPARENTE, DE 12 mm X 33 m DE LARGO</t>
  </si>
  <si>
    <t>29901-01000-000000</t>
  </si>
  <si>
    <t>CINTA PARA EMPAQUE, TRANSPARENTE,</t>
  </si>
  <si>
    <t>CLIP METÁLICO, TAMAÑO 33 mm (PEQUEÑO)</t>
  </si>
  <si>
    <t>CLIP METÁLICO, TAMAÑO 55 mm (MEDIANO)</t>
  </si>
  <si>
    <t>CORRECTOR LÍQUIDO, CON BROCHA</t>
  </si>
  <si>
    <t>29901-01900-000270</t>
  </si>
  <si>
    <t>CORTA PAPEL (CUTTER)</t>
  </si>
  <si>
    <t>29901 01900 0000255</t>
  </si>
  <si>
    <t>DESCANSA MUÑECA PARA TECLADO</t>
  </si>
  <si>
    <t>29901-01435-000010</t>
  </si>
  <si>
    <t>DISCO COMPACTO CD-R</t>
  </si>
  <si>
    <t>DISCO COMPACTO DVD + RW</t>
  </si>
  <si>
    <t>44121605</t>
  </si>
  <si>
    <t>29901-01175-000100</t>
  </si>
  <si>
    <t>DISPENSADOR DE CINTA ADHESIVA</t>
  </si>
  <si>
    <t>29901-01175-000300</t>
  </si>
  <si>
    <t>DISPENSADOR DE CLIPS</t>
  </si>
  <si>
    <t>DISPOSITIVO DE ALMACENAMIENTO USB  64GB</t>
  </si>
  <si>
    <t>GOMA ADHESIVO INSTANTÁNEO,  CONTENIDO DE 3 g (+1 g)</t>
  </si>
  <si>
    <t>GOMA BLANCA</t>
  </si>
  <si>
    <t>GOMA DE SILICON FRIO</t>
  </si>
  <si>
    <t>GOMA EN BARRA, TIPO LÁPIZ ADHESIVO</t>
  </si>
  <si>
    <t>GRAPA LISA TIPO 26/6</t>
  </si>
  <si>
    <t>GRAPAS, TAMAÑO DE LA GRAPA 23/17</t>
  </si>
  <si>
    <t>GRAPAS, TAMAÑO DE LA GRAPA 23/8</t>
  </si>
  <si>
    <t>GRAPAS,TAMAÑO DE LA GRAPA 23/24</t>
  </si>
  <si>
    <t>HUMEDECEDOR DE DEDOS</t>
  </si>
  <si>
    <t>LÁPIZ DE ESCRIBIR, DE MADERA # 2HB</t>
  </si>
  <si>
    <t>MARCADOR PARA PIZARRA ACRÍLICA,  COLOR NEGRO</t>
  </si>
  <si>
    <t>MARCADOR PARA PIZARRA ACRÍLICA,  COLOR ROJO</t>
  </si>
  <si>
    <t>MARCADOR PARA PIZARRA ACRÍLICA, COLOR AZUL</t>
  </si>
  <si>
    <t>MARCADOR PERMANENTE, COLOR AZUL</t>
  </si>
  <si>
    <t>MARCADOR PERMANENTE, COLOR NEGRO</t>
  </si>
  <si>
    <t>MARCADOR PERMANENTE</t>
  </si>
  <si>
    <t xml:space="preserve">MARCADOR RESALTADOR DE TEXTO COLOR AMARILLO </t>
  </si>
  <si>
    <t xml:space="preserve">MARCADOR RESALTADOR DE TEXTO,  COLOR VERDE </t>
  </si>
  <si>
    <t>29901-01900-170602</t>
  </si>
  <si>
    <t>MINIBANDERITAS PLÁSTICA</t>
  </si>
  <si>
    <t>MOUSE PAD CON REPOSAMUÑECAS DE GEL</t>
  </si>
  <si>
    <t>PERFORADORA DE PAPEL, DOS ORIFICIOS, INDUSTRIAL</t>
  </si>
  <si>
    <t>PINS O CHINCHETAS, DE COLOR, PARA PIZARRA DE CORCHO</t>
  </si>
  <si>
    <t>PLÁSTICO TRANSPARENTE, AUTOADHESIVO</t>
  </si>
  <si>
    <t>29901-01075-000040</t>
  </si>
  <si>
    <t>PORTAMINAS DE 0,7 mm</t>
  </si>
  <si>
    <t>29901-01900-002420</t>
  </si>
  <si>
    <t>PRENSAS METÁLICAS, TIPO LOTERÍA, MEDIDA 1,9 cm (3/4 pulg)</t>
  </si>
  <si>
    <t>PRENSAS METÁLICAS, TIPO LOTERÍA, MEDIDA 2,54 cm (1 pulg)</t>
  </si>
  <si>
    <t>PRENSAS METÁLICAS, TIPO LOTERÍA, MEDIDA 5,08 cm (2 pulg)</t>
  </si>
  <si>
    <t>29901-01900-000301</t>
  </si>
  <si>
    <t>PROTECTOR DE DOCUMENTOS. (FUNDAS PLÁSTICAS), TAMAÑO CARTA</t>
  </si>
  <si>
    <t>REPUESTO DE CUCHILLA PARA CORTA PAPEL TIPO CUTTER</t>
  </si>
  <si>
    <t>29901-01060-000005</t>
  </si>
  <si>
    <t>SELLO FECHADOR AUTOMÁTICO</t>
  </si>
  <si>
    <t>SELLO NUMERADOR FOLIADOR</t>
  </si>
  <si>
    <t>CINTA ADHESIVA MÁGICA DE 1.37 CM X 33 MTS</t>
  </si>
  <si>
    <t>29901-01900-002600</t>
  </si>
  <si>
    <t>DIVISIÓN PLÁSTICA DE COLORES, TAMAÑO CARTA</t>
  </si>
  <si>
    <t>PORTAMINAS DE 0,5 mm</t>
  </si>
  <si>
    <t>ROLLO DE PLÁSTICO ADHESIVO</t>
  </si>
  <si>
    <t>29901-01900-190802</t>
  </si>
  <si>
    <t>LECTORES DE TARJETA CHIP PARA FIRMA DIGITAL</t>
  </si>
  <si>
    <t>I,II,III,IV</t>
  </si>
  <si>
    <t>29902-01255-001400</t>
  </si>
  <si>
    <t>BAJA LENGUAS</t>
  </si>
  <si>
    <t>29902-01225-000135</t>
  </si>
  <si>
    <t>Cinta reactiva</t>
  </si>
  <si>
    <t>29902-01900-000095</t>
  </si>
  <si>
    <t>Esfigmomanómetro portátil</t>
  </si>
  <si>
    <t>29902-01040-000001</t>
  </si>
  <si>
    <t>ESPADADRAPO</t>
  </si>
  <si>
    <t>29902-01900-190429</t>
  </si>
  <si>
    <t>Estetoscopio</t>
  </si>
  <si>
    <t>29902-01045-000005</t>
  </si>
  <si>
    <t>GASA ESTÉRIL</t>
  </si>
  <si>
    <t>29902-01120-000005</t>
  </si>
  <si>
    <t>Guante, esterilizado, ambidextro, no látex, tamaño mediado (m)</t>
  </si>
  <si>
    <t>Guante, esterilizado, ambidextro, no látex, tamaño pequeño (s)</t>
  </si>
  <si>
    <t>29902-01050-000002</t>
  </si>
  <si>
    <t>JERINGA HIPODÉRMICA</t>
  </si>
  <si>
    <t>29902-01900-000210</t>
  </si>
  <si>
    <t>LANCETA PARA GLICEMIAS</t>
  </si>
  <si>
    <t>29902-01900-001010</t>
  </si>
  <si>
    <t>Mascarilla para uso médico</t>
  </si>
  <si>
    <t>MASCARILLA KN95</t>
  </si>
  <si>
    <t>29903-01001-000010</t>
  </si>
  <si>
    <t>CARPETAS : "EXPEDIENTE DE PERSONAL"</t>
  </si>
  <si>
    <t>CARPETAS : "EXPEDIENTE TRÁMITE DE PAGO"</t>
  </si>
  <si>
    <t>29903-01005-000002</t>
  </si>
  <si>
    <t>Libro de actas de 100 folios, tamaño carta</t>
  </si>
  <si>
    <t>29903-01900-001099</t>
  </si>
  <si>
    <t>Papel Construccion Tamaño carta</t>
  </si>
  <si>
    <t> 29903-01060-000540 </t>
  </si>
  <si>
    <t>SOBRE DE MANILA # 13</t>
  </si>
  <si>
    <t>SOBRE DE MANILA # 15</t>
  </si>
  <si>
    <t>SOBRES BLANCO # 12 OFICIO</t>
  </si>
  <si>
    <t>Sobres de manila No. 17</t>
  </si>
  <si>
    <t>Sobres de manila No. 9</t>
  </si>
  <si>
    <t>DIVISIONES PARA AMPO TAMAÑO CARTA</t>
  </si>
  <si>
    <t>29903-01015-000180</t>
  </si>
  <si>
    <t>PAPEL BOND # 20, TAMAÑO CARTA</t>
  </si>
  <si>
    <t>29903</t>
  </si>
  <si>
    <t>CARPETA (FILE), DE MANILA, TAMAÑO CARTA, surtido de colores</t>
  </si>
  <si>
    <t>CARPETA COLGANTE TAMAÑO OFICIO</t>
  </si>
  <si>
    <t>29903-01001-025010</t>
  </si>
  <si>
    <t>ARCHIVADOR DE CARTÓN, TAMAÑO CARTA</t>
  </si>
  <si>
    <t>BLOCK PAPEL, RAYADO COMÚN, TAMAÑO CARTA,</t>
  </si>
  <si>
    <t>CARPETA (FILE) DE MANILA, COLOR AMARILLO</t>
  </si>
  <si>
    <t>CUADERNO DE RESORTES DOBLE ANILLO, RAYADO COMÚN</t>
  </si>
  <si>
    <t>CUADERNO DE RESORTES, RAYADO COMÚN, DE 80 HOJAS</t>
  </si>
  <si>
    <t>CUBO DE PAPEL BOND</t>
  </si>
  <si>
    <t>NOTAS ADHESIVAS (QUITA Y PON), MEDIDA: 76 mm X 76 mm (3 pulg X 3 pulg) EN 5 COLORES NEON</t>
  </si>
  <si>
    <t>NOTAS ADHESIVAS (QUITA Y PON), MEDIDA: 76 mm X 76 mm (3 pulg X 3 pulg). COLOR AMARILLO</t>
  </si>
  <si>
    <t>SOBRE DE MANILA # 10</t>
  </si>
  <si>
    <t>SOBRE DE MANILA # 14</t>
  </si>
  <si>
    <t>SOBRE DE MANILA # 7</t>
  </si>
  <si>
    <t>29904-01105-000001</t>
  </si>
  <si>
    <t>Textiles y vestuarios</t>
  </si>
  <si>
    <t>29905-01045-000190</t>
  </si>
  <si>
    <t>ALCOHOL EN GEL PARA DISPENSADOR</t>
  </si>
  <si>
    <t>I,III</t>
  </si>
  <si>
    <t>29905-01045-000195</t>
  </si>
  <si>
    <t>Jabón Antibacterial (Para uso en sistema de dispensador). 400 ml</t>
  </si>
  <si>
    <t>29905-01900-190202</t>
  </si>
  <si>
    <t>Papel higiénico tipo Jumbo,  rollo con una longitud mínima 500 m</t>
  </si>
  <si>
    <t>29905-01900-190205</t>
  </si>
  <si>
    <t>TOALLAS DESECHABLES DE PAPEL (PARA DISPENSADOR)</t>
  </si>
  <si>
    <t>UTILES Y MATERIALES DE LIMPIEZA PARA EL NUEVO CONTRATO POR CONVENIO MARCO</t>
  </si>
  <si>
    <t>29906-01900-011600</t>
  </si>
  <si>
    <t>Cinta adhesiva antideslizante</t>
  </si>
  <si>
    <t>29906-01900-004470</t>
  </si>
  <si>
    <t>Cinta reflectiva</t>
  </si>
  <si>
    <t>29906-0100-1DE0601</t>
  </si>
  <si>
    <t>KIT DE SEGURIDAD</t>
  </si>
  <si>
    <t>29999-01270-211101</t>
  </si>
  <si>
    <t>29999-01125-000100</t>
  </si>
  <si>
    <t>PEGAMENTO DE CONTACTO</t>
  </si>
  <si>
    <t>PEGAMENTO PVC</t>
  </si>
  <si>
    <t>50102-01005-000520</t>
  </si>
  <si>
    <t>280</t>
  </si>
  <si>
    <t>50102-01005-000100</t>
  </si>
  <si>
    <t>50102-01900-170401</t>
  </si>
  <si>
    <t>CARRITO PARA TRASLADO DE EXPEDIENTES</t>
  </si>
  <si>
    <t>50103-01900-180601</t>
  </si>
  <si>
    <t>DIADEMA CON MICRÓFONO PARA VIDEOCONFERENCIA CONECTOR USB</t>
  </si>
  <si>
    <t>Teléfono Alámbrico</t>
  </si>
  <si>
    <t>Teléfono Inalámbrico</t>
  </si>
  <si>
    <t>50104-01020-001000</t>
  </si>
  <si>
    <t>50104-01900-170601</t>
  </si>
  <si>
    <t xml:space="preserve">Destructora de papel </t>
  </si>
  <si>
    <t>50104-01065-000020</t>
  </si>
  <si>
    <t>Reloj marcador de correspondencia</t>
  </si>
  <si>
    <t>50104-01045-000180</t>
  </si>
  <si>
    <t>50104-01045-000001</t>
  </si>
  <si>
    <t>50104-00000-000000+</t>
  </si>
  <si>
    <t>SILLAS, CUBICULOS Y VENTILADORES PARA CUARTOS DE MINITOREO Y SALAS DE LACTANCIA</t>
  </si>
  <si>
    <t xml:space="preserve">AIRE ACONDICIONADOS </t>
  </si>
  <si>
    <t>50104-01015-000001</t>
  </si>
  <si>
    <t>MESA DE POSTE</t>
  </si>
  <si>
    <t xml:space="preserve">MESA PLEGABLE </t>
  </si>
  <si>
    <t>50104-01020-000001</t>
  </si>
  <si>
    <t>SILLA CON BRAZOS, ESTRUCTURA METALICA. </t>
  </si>
  <si>
    <t>50104-01020-000240</t>
  </si>
  <si>
    <t>Silla giratoria ergonómica</t>
  </si>
  <si>
    <t xml:space="preserve">ESCANNER </t>
  </si>
  <si>
    <t>ESCANER DE ALTO VOLUMEN</t>
  </si>
  <si>
    <t>ESCÁNER O DIGITALIZADOR DE USO MÉDICO</t>
  </si>
  <si>
    <t>50105-01095-000820</t>
  </si>
  <si>
    <t>IMPRESORA DE ETIQUETAS</t>
  </si>
  <si>
    <t>50105-01175-000000</t>
  </si>
  <si>
    <t>50106-010000-000000</t>
  </si>
  <si>
    <t>Equipo de diagnóstico portátil </t>
  </si>
  <si>
    <t>50106-00000-000000</t>
  </si>
  <si>
    <t xml:space="preserve">Equipo de ondas de choque  </t>
  </si>
  <si>
    <t>1.1.1.1.210.003</t>
  </si>
  <si>
    <t>02</t>
  </si>
  <si>
    <t>50199-01900-007199</t>
  </si>
  <si>
    <t>1.1.1.1.210.004</t>
  </si>
  <si>
    <t>03</t>
  </si>
  <si>
    <t>50199-01900-002025</t>
  </si>
  <si>
    <t>1.1.1.1.210.005</t>
  </si>
  <si>
    <t>04</t>
  </si>
  <si>
    <t>HORNO MICROONDAS</t>
  </si>
  <si>
    <t>1.1.1.1.210.006</t>
  </si>
  <si>
    <t>05</t>
  </si>
  <si>
    <t>50199-01900-004010</t>
  </si>
  <si>
    <t>1.1.1.1.210.007</t>
  </si>
  <si>
    <t>06</t>
  </si>
  <si>
    <t>50199-01160-000003</t>
  </si>
  <si>
    <t>Refrigeradora mini</t>
  </si>
  <si>
    <t>1.1.1.1.210.008</t>
  </si>
  <si>
    <t>07</t>
  </si>
  <si>
    <t>50199-01900-140501</t>
  </si>
  <si>
    <t>1.1.1.1.210.009</t>
  </si>
  <si>
    <t>08</t>
  </si>
  <si>
    <t>59903-01000-000000</t>
  </si>
  <si>
    <t xml:space="preserve">LICENCIA DE DIVERSA INDOLE: SOFTWARE </t>
  </si>
  <si>
    <t>1.1.1.1.210.010</t>
  </si>
  <si>
    <t>09</t>
  </si>
  <si>
    <t>1.1.1.1.210.011</t>
  </si>
  <si>
    <t>10</t>
  </si>
  <si>
    <t>10301-01255-160901</t>
  </si>
  <si>
    <t>VIDEOS (AUDIOVISUALES)</t>
  </si>
  <si>
    <t>10303</t>
  </si>
  <si>
    <t>10303-01900-000025</t>
  </si>
  <si>
    <t>10405</t>
  </si>
  <si>
    <t>10405-01020-000001</t>
  </si>
  <si>
    <t>SERVICIOS TÉCNICOS ESPECIALIZADOS EN APOYO DOCUMENTAL</t>
  </si>
  <si>
    <t>10499</t>
  </si>
  <si>
    <t>10499-01900-002300</t>
  </si>
  <si>
    <t>SERVICIO DE INTERPRETE DE LENGUA LESCO</t>
  </si>
  <si>
    <t>10601</t>
  </si>
  <si>
    <t>10601-01001-190801</t>
  </si>
  <si>
    <t>SEGURO RESPONSABILIDAD CIVIL</t>
  </si>
  <si>
    <t>10701</t>
  </si>
  <si>
    <t>10701-01001-000095</t>
  </si>
  <si>
    <t>TALLER ANTORCHA</t>
  </si>
  <si>
    <t>TALLER PREMIACIÓN CANCIÓN POR LA PAZ</t>
  </si>
  <si>
    <t>TALLER CELEBRACIÓN DÍA DEL NIÑO</t>
  </si>
  <si>
    <t>TALLER ETIR</t>
  </si>
  <si>
    <t>TALLER PREMIACIÓN CONCURSO OSAKA JAPÓN</t>
  </si>
  <si>
    <t>TALLER RUTA DE MUSEOS</t>
  </si>
  <si>
    <t>LAPICERO TINTA AZUL, PUNTA FINA</t>
  </si>
  <si>
    <t>BLOCK PAPEL, RAYADO COMÚN, TAMAÑO CARTA</t>
  </si>
  <si>
    <t>CARTULINA TIPO OPALINA, COLOR BLANCO</t>
  </si>
  <si>
    <t>29903-01015-000282</t>
  </si>
  <si>
    <t>PAPEL BOND TAMAÑA CARTA</t>
  </si>
  <si>
    <t>29903-01005-000001</t>
  </si>
  <si>
    <t xml:space="preserve">LIBROS DE TERCER CICLO PARA COLEGIOS RURALES </t>
  </si>
  <si>
    <t>29904-01035-000140</t>
  </si>
  <si>
    <t>CAMISETAS (CARGA DE CONTRATO 2019LA-000003-0007300001)</t>
  </si>
  <si>
    <t>29904-01900-001410</t>
  </si>
  <si>
    <t>BOLSOS (CARGA DE CONTRATO 2019LA-000003-0007300001)</t>
  </si>
  <si>
    <t>29906-01040-000040</t>
  </si>
  <si>
    <t>CHALECO REFLECTIVO (CARGA DE CONTRATO 2019LA-000001-0007300001)</t>
  </si>
  <si>
    <t>29907-01900-160601</t>
  </si>
  <si>
    <t>LONCHERAS TERMICAS(CARGA DE CONTRATO 2019LA-000011-0007300001)</t>
  </si>
  <si>
    <t>29999-01020-180301</t>
  </si>
  <si>
    <t>BOCHAS</t>
  </si>
  <si>
    <t>29999-01205-000001</t>
  </si>
  <si>
    <t>MAQUINA PARA ESCRITURA EN BRAILE</t>
  </si>
  <si>
    <t>50104-01020-000700</t>
  </si>
  <si>
    <t xml:space="preserve">SILLA ERGONÓMICA </t>
  </si>
  <si>
    <t>50107-00000-000000</t>
  </si>
  <si>
    <t>KIT DE ATHLETICS KIDS</t>
  </si>
  <si>
    <t>50107-01900-210801</t>
  </si>
  <si>
    <t>KITS DE ROBÓTICA STEAM</t>
  </si>
  <si>
    <t>50107-01900-000900</t>
  </si>
  <si>
    <t>BIBLIOTECA METÁLICA CON RODINES</t>
  </si>
  <si>
    <t>60101799</t>
  </si>
  <si>
    <t>50107-01900-001000</t>
  </si>
  <si>
    <t>LABORATORIOS DE AGRICULTURA DE PRECISIÓN</t>
  </si>
  <si>
    <t>LABORATORIOS DE MICROPROPAGACIÓN</t>
  </si>
  <si>
    <t>60106204</t>
  </si>
  <si>
    <t>50107-01900-200204</t>
  </si>
  <si>
    <t>SISTEMA CIBERFÍSICO PARA EL APRENDIZAJE Y SIMULACIÓN DE UNA FÁBRICA DIGITAL</t>
  </si>
  <si>
    <t>50107-00000-000001</t>
  </si>
  <si>
    <t>TORNO CNC CONTROL NÚMERICO COMPUTARIZADO</t>
  </si>
  <si>
    <t>50107-01025-170202</t>
  </si>
  <si>
    <t>BOMBOS(CARGA DE CONTRATO 2019LA-000021-0007300001)</t>
  </si>
  <si>
    <t>50107-01025-170203</t>
  </si>
  <si>
    <t>LIRAS(CARGA DE CONTRATO 2019LA-000021-0007300001)</t>
  </si>
  <si>
    <t>50107-01900-170201</t>
  </si>
  <si>
    <t>PAQUETES DE ARTE(CARGA DE CONTRATO 2019LA-000005-0007300001)</t>
  </si>
  <si>
    <t>50107-01900-170304</t>
  </si>
  <si>
    <t>PAQUETES DE BEISBOL (CARGA DE CONTRATO 2019LA-000007-0007300001)</t>
  </si>
  <si>
    <t>50107-01025-000600</t>
  </si>
  <si>
    <t>REDOBLANTES (CARGA DE CONTRATO 2019LA-000021-0007300001)</t>
  </si>
  <si>
    <t>50107-01900-170301</t>
  </si>
  <si>
    <t>TABLEROS DE BALONCESTO(CARGA DE CONTRATO 2019LA-000007-0007300001)</t>
  </si>
  <si>
    <t>50107-01025-170201</t>
  </si>
  <si>
    <t>TAMBORES TENORES(CARGA DE CONTRATO 2019LA-000021-0007300001)</t>
  </si>
  <si>
    <t>50199-01900-000301</t>
  </si>
  <si>
    <t>COFFEE MAKER</t>
  </si>
  <si>
    <t>50199-01080-000501</t>
  </si>
  <si>
    <t>59903</t>
  </si>
  <si>
    <t>59903-01005-180601</t>
  </si>
  <si>
    <t>DISEÑO, DESAROLLO DE PROGRAMA DE FORMACION VIRTUAL</t>
  </si>
  <si>
    <t>10403-01001-000001</t>
  </si>
  <si>
    <t>20401-01155-000002</t>
  </si>
  <si>
    <t>CINTA MÉTRICA DE METAL</t>
  </si>
  <si>
    <t xml:space="preserve">I,II </t>
  </si>
  <si>
    <t>BORRADOR PARA LÁPIZ DE GRAFITO,  CAJA CON 10 UNIDADES</t>
  </si>
  <si>
    <t>29901-01030-175010</t>
  </si>
  <si>
    <t> 29901-01040-170301 </t>
  </si>
  <si>
    <t>29901-01045-000400</t>
  </si>
  <si>
    <t> 29901-01055-000140 </t>
  </si>
  <si>
    <t>29901-01315-000500</t>
  </si>
  <si>
    <t>GOMA BLANCA, CONTENIDO 240 g / 250 g</t>
  </si>
  <si>
    <t>29901-01065-180301</t>
  </si>
  <si>
    <t> 29901-01900-080805 </t>
  </si>
  <si>
    <t>44121716</t>
  </si>
  <si>
    <t>29901-01095-000003</t>
  </si>
  <si>
    <t>MARCADOR RESALTADOR DE TEXTO COLOR AMARILLO FOSFORECENTE, CAJA 12 UNIDADES</t>
  </si>
  <si>
    <t>MARCADOR RESALTADOR DE TEXTO,  COLOR VERDE</t>
  </si>
  <si>
    <t>MINAS PARA PORTAMINAS, CON GROSOR DE 0,5 mm</t>
  </si>
  <si>
    <t>MINAS PARA PORTAMINAS, CON GROSOR DE 0,7 mm,</t>
  </si>
  <si>
    <t>29903-01001-000001</t>
  </si>
  <si>
    <t>ARCHIVADOR DE CARTÓN TAMAÑO OFICIO</t>
  </si>
  <si>
    <t>Papel bond de 75 gramos, tamaño carta</t>
  </si>
  <si>
    <t>SCANNER</t>
  </si>
  <si>
    <t>50199-01900-161101</t>
  </si>
  <si>
    <t>DRON</t>
  </si>
  <si>
    <t>50199-01900-009020</t>
  </si>
  <si>
    <t>GPS</t>
  </si>
  <si>
    <t>50199-01900-140602</t>
  </si>
  <si>
    <t>HIPSÓMETRO</t>
  </si>
  <si>
    <t>50201</t>
  </si>
  <si>
    <t>50201-01001-000001</t>
  </si>
  <si>
    <t>10103</t>
  </si>
  <si>
    <t>10103-01050-000001</t>
  </si>
  <si>
    <t>10204</t>
  </si>
  <si>
    <t>10204-01900-181101</t>
  </si>
  <si>
    <t>Impresos para Sistema nacional de indicadores</t>
  </si>
  <si>
    <t>Impresos para Modelo de inclusión de tecnologías</t>
  </si>
  <si>
    <t xml:space="preserve">Impresos para Política educativa </t>
  </si>
  <si>
    <t>10307-01900-180901</t>
  </si>
  <si>
    <t>SERVICIOS EN LA NUBE PARA EL HOSPEDAJE, ALMACENAMIENTO Y SERVICIOS DE APLICACIÓN PARA LA PLATAFORMA MINISTERIAL (SABER SISTEMA DE MATRICULA Y EXPEDIENTE ESTUDIANTIL).</t>
  </si>
  <si>
    <t>10405-01020-000020</t>
  </si>
  <si>
    <t>DESARROLLO DE NUEVAS ETAPA DEL SISTEMA SABER (PLATAFORMA MINISTERIAL)</t>
  </si>
  <si>
    <t>SERVICIOS DE INGENIERA MICROSOFT</t>
  </si>
  <si>
    <t>10801-01600-000001</t>
  </si>
  <si>
    <t xml:space="preserve">SERVICIOS DE TRADUCCIÓN LESCO </t>
  </si>
  <si>
    <t>10801</t>
  </si>
  <si>
    <t> 10801-01060-000140 </t>
  </si>
  <si>
    <t>10806</t>
  </si>
  <si>
    <t>10806-01000-000000</t>
  </si>
  <si>
    <t>HORAS DE SOPORTE PLATAFORMA WIRELESS</t>
  </si>
  <si>
    <t>10806-01900-170401</t>
  </si>
  <si>
    <t>MANTENIMIENTO CORRECTIVO DE REDES DE DATOS Y AFINES</t>
  </si>
  <si>
    <t>10807</t>
  </si>
  <si>
    <t>IV</t>
  </si>
  <si>
    <t>10808</t>
  </si>
  <si>
    <t>10808-01015-000120 </t>
  </si>
  <si>
    <t>HORAS DE SERVICIO PARA SOPORTE Y MANTENIMIENTO DE LA INFRAESTRUCTURA DE SERVIDORES HP</t>
  </si>
  <si>
    <t>10808-01015-000050</t>
  </si>
  <si>
    <t>81112399</t>
  </si>
  <si>
    <t>MANTENIMIENTO PREVENTIVO-CORRECTIVO DE LA INFRAESTRUCTURA DE SERVIDORES HP</t>
  </si>
  <si>
    <t>20304-00000-000000</t>
  </si>
  <si>
    <t>20304-01130-000001</t>
  </si>
  <si>
    <t>CABLEADO UTP</t>
  </si>
  <si>
    <t>20304-01200-000003</t>
  </si>
  <si>
    <t xml:space="preserve">Bateria AAA </t>
  </si>
  <si>
    <t>29901-01030-000800</t>
  </si>
  <si>
    <t>CINTA DE EMPAQUE</t>
  </si>
  <si>
    <t>LAPICERO TINTA NEGRO , PUNTA FINA</t>
  </si>
  <si>
    <t>29901-01095-715020</t>
  </si>
  <si>
    <t xml:space="preserve">MARCADOR PARA PIZARRA ACRÍLICA,  COLOR NEGRO, </t>
  </si>
  <si>
    <t>MARCADOR PARA PIZARRA ACRÍLICA,, COLOR AZUL</t>
  </si>
  <si>
    <t>29901-01095-715010</t>
  </si>
  <si>
    <t>29903-01900-004920</t>
  </si>
  <si>
    <t xml:space="preserve">CAJAS ESPECIALES PARA ARCHIVO </t>
  </si>
  <si>
    <t>Cajas especiales para archivo</t>
  </si>
  <si>
    <t xml:space="preserve">CUADERNO DE RESORTES </t>
  </si>
  <si>
    <t>29903-01900-000055</t>
  </si>
  <si>
    <t>NOTAS ADHESIVAS (QUITA Y PON)</t>
  </si>
  <si>
    <t>PAPEL KIMBERLY COLOR BLANCO NÓRDICO</t>
  </si>
  <si>
    <t>29905-01050-000001</t>
  </si>
  <si>
    <t>AEROSOL DESINFECTANTEAMBIENTAL Y DE SUPERFICIES</t>
  </si>
  <si>
    <t>PAÑO LIMPIADOR DE MICROFIBRA</t>
  </si>
  <si>
    <t>50103-01900-000030</t>
  </si>
  <si>
    <t>PANTALLAS DE 65 PULG- PROYECTO SABER</t>
  </si>
  <si>
    <t>PROYECTORES MULTIMEDIA - PROYECTO SABER</t>
  </si>
  <si>
    <t>50103-00000-000000</t>
  </si>
  <si>
    <t>EQUIPO DE VIDEOLLAMADAS - PROYECTO SABER</t>
  </si>
  <si>
    <t xml:space="preserve">TELÉFONO DE ESCRITORIO CON DIADEMA DE MICRÓFONO INALÁMBRICA INCORPORADO </t>
  </si>
  <si>
    <t xml:space="preserve">CAMARA WEB HD CON MICROFONO </t>
  </si>
  <si>
    <t>50103-01900-001705</t>
  </si>
  <si>
    <t xml:space="preserve">DIADEMA CON MICRÓFONO PARA VIDEOCONFERENCIA  </t>
  </si>
  <si>
    <t>PROYECTOR MULTIMEDIA  -PROYECTO PNTM</t>
  </si>
  <si>
    <t>50105-01090-005300</t>
  </si>
  <si>
    <t xml:space="preserve">EQUIPOS DE CÓMPUTO DE ESCRITORIO Y  PORTATILES Y LAS LICENCIAS RESPECTIVAS </t>
  </si>
  <si>
    <t xml:space="preserve">IMPRESORAS  </t>
  </si>
  <si>
    <t>50105-01130-160701</t>
  </si>
  <si>
    <t xml:space="preserve">LECTORES DE HUELLAS Y CAMARAS WEB </t>
  </si>
  <si>
    <t>50105-01900-000045</t>
  </si>
  <si>
    <t>ACCESS POINT PLATAFORMA WIRELESS</t>
  </si>
  <si>
    <t>50106-01001-000080</t>
  </si>
  <si>
    <t>Botiquín de primeros auxilios con espejo</t>
  </si>
  <si>
    <t>50107-01900-210803</t>
  </si>
  <si>
    <t>50107-01900-210802</t>
  </si>
  <si>
    <t>50107-01900-210804</t>
  </si>
  <si>
    <t>50107-01900-210806</t>
  </si>
  <si>
    <t>50107-01900-210805</t>
  </si>
  <si>
    <t>Refrigeradora 18 pies</t>
  </si>
  <si>
    <t xml:space="preserve">CERTIFICADOS DIGITALES SSL WILDCARD PARA EL DOMINIO SABER.ED.CR </t>
  </si>
  <si>
    <t>RENOVACIÓN DEL SA DE LICENCIAMIENTO MICROSOFT</t>
  </si>
  <si>
    <t>LICENCIAS DE SUSCRIPCIÓN ANUAL DE ADOBE CREATIVE CLOUD</t>
  </si>
  <si>
    <t>DESARROLLO DE RECURSOS DIGITALES PARA EL APRENDIZAJE</t>
  </si>
  <si>
    <t>10303-01001-160901</t>
  </si>
  <si>
    <t xml:space="preserve">
I-II-III-IV</t>
  </si>
  <si>
    <t>10303-01001-001300</t>
  </si>
  <si>
    <t xml:space="preserve">Servicio de impresión PAPEL CONTINUO:  tamaño 9 1/2 x 3 2/3 </t>
  </si>
  <si>
    <t>Servicio de impresión PAPEL CONTINUO:  tamaño 24,13 cms x 27,94 cms, (9 ½ x11) 1 tanto</t>
  </si>
  <si>
    <t>Servicio de impresión PAPEL CONTINUO:  tamaño 24,13 cms x 27,94 cms, (9 ½ x11) 2 tantos</t>
  </si>
  <si>
    <t>10307-01900-191001</t>
  </si>
  <si>
    <t>SERVICIOS DE SUSCRIPCIÓN PARA LA UTILIZACIÓN DE UNA PLATAFORMA DISPONIBLE EN LA “NUBE” QUE PERMITA LA APLICACIÓN DE FORMULARIOS A ESTUDIANTES POR MEDIOS DIGITALES.</t>
  </si>
  <si>
    <t>10499-01900-000030</t>
  </si>
  <si>
    <t xml:space="preserve">Codificadores pruebas PISA </t>
  </si>
  <si>
    <t>10499-01900-100486</t>
  </si>
  <si>
    <r>
      <rPr>
        <sz val="10"/>
        <rFont val="Arial"/>
        <family val="2"/>
      </rPr>
      <t xml:space="preserve">Calificación de </t>
    </r>
    <r>
      <rPr>
        <sz val="10"/>
        <color theme="1"/>
        <rFont val="Arial"/>
        <family val="2"/>
      </rPr>
      <t>pruebas nacionales de Español FARO Composición y Ortografía primaria</t>
    </r>
  </si>
  <si>
    <t>Calificación pruebas nacionales de Español FARO Composición y Ortografía secundaria</t>
  </si>
  <si>
    <t>Calificación pruebas nacionales de Matemáticas  FARO Primaria  respuesta construida</t>
  </si>
  <si>
    <t>Calificación pruebas nacionales de Matemáticas  FARO Secundaria respuesta construida</t>
  </si>
  <si>
    <t>Construcción de items para las pruebas de admisión de Liceos Bilingües y secciones bilingües.</t>
  </si>
  <si>
    <t>Construcción de items para las pruebas nacionales FARO primaria ciencias, español y matemáticas</t>
  </si>
  <si>
    <t>10499-01001-000486</t>
  </si>
  <si>
    <t>Construcción de items para las pruebas nacionales FARO secundaria</t>
  </si>
  <si>
    <t xml:space="preserve">Construcción de items para las pruebas Comprensivas de Especialidades Técnicas </t>
  </si>
  <si>
    <t xml:space="preserve">Corrección de estilo para las pruebas nacionales FARO primaria </t>
  </si>
  <si>
    <t>Corrección de estilo para las pruebas nacionales FARO secundaria</t>
  </si>
  <si>
    <t>Corrección de estilo para las pruebas nacionales de Especialidades Técnicas</t>
  </si>
  <si>
    <t>Establecimiento de niveles de desempeño para pruebas nacionales FARO  primaria</t>
  </si>
  <si>
    <t>Estudios del comportamiento diferencial del ítem para pruebas nacionales FARO primaria</t>
  </si>
  <si>
    <t>Juzgamiento de items para las pruebas de admisión de Liceos Bilingües y secciones bilingües.</t>
  </si>
  <si>
    <t>Juzgamiento de ítems para las pruebas nacionales comprensivas de Especialidades Técnicas</t>
  </si>
  <si>
    <t>Juzgamiento de ítems para las pruebas nacionales FARO primaria</t>
  </si>
  <si>
    <t>Juzgamiento de ítems para las pruebas nacionales FARO secundaria.</t>
  </si>
  <si>
    <t>86101600</t>
  </si>
  <si>
    <t>Transcripción a Braille</t>
  </si>
  <si>
    <t xml:space="preserve">Construcción de items para las pruebas de dominio linguistico Inglés </t>
  </si>
  <si>
    <t>Juzgamiento de ítems para las  pruebas de dominio linguistico Inglés</t>
  </si>
  <si>
    <t xml:space="preserve">ALCOHOL, GRADO 90° </t>
  </si>
  <si>
    <t xml:space="preserve">DISPOSITIVOSHUB DE 3.0 DE TRANSFERENCIA DE DATOS DE 7 PUERTOS USB. </t>
  </si>
  <si>
    <t>20304-01200-000003 </t>
  </si>
  <si>
    <t>REGLETA DE 10 ENTRADAS</t>
  </si>
  <si>
    <t>Guillotina manual</t>
  </si>
  <si>
    <t xml:space="preserve">BOLÍGRAFO DE COLOR NEGRO DE PUNTA MEDIANA DE 1 mm,, PRESENTACIÓN EN CAJA </t>
  </si>
  <si>
    <t> 29901-01020-000001 </t>
  </si>
  <si>
    <t>BORRADOR PARA LÁPIZ DE GRAFITO,  EN CAJA</t>
  </si>
  <si>
    <t>CINTA DE EMPAQUE 2" X 90 MTS TRANSPARENTE</t>
  </si>
  <si>
    <t>Caja de cartón #1, de 310 mm largo x 265 m  ancho x 228 mm alto</t>
  </si>
  <si>
    <t>29903-01015-000004</t>
  </si>
  <si>
    <t>29903-01015-081105</t>
  </si>
  <si>
    <t>Papel bond 11x17 pulgadas tabloide</t>
  </si>
  <si>
    <t>29903-01060-000610</t>
  </si>
  <si>
    <t>SOBRES DE MANILA N°17, EN PAQUETES</t>
  </si>
  <si>
    <t>Jabón Antibacterial (Para uso en sistema de dispensador). 800 ml</t>
  </si>
  <si>
    <t>Papel higiénico tipo Jumbo</t>
  </si>
  <si>
    <t>50101-00000-000000</t>
  </si>
  <si>
    <t xml:space="preserve">DUPLICADORA </t>
  </si>
  <si>
    <t>CAMARA WEBB HD CON MICROFONO</t>
  </si>
  <si>
    <t>Diadema con micrófono inalámbrica</t>
  </si>
  <si>
    <t>PROYECTOR MULTIMEDIA (VIDEO BEAM)</t>
  </si>
  <si>
    <t>ESCANER DE RED PARA FLUJO DE SOFTWARE</t>
  </si>
  <si>
    <t>IMPRESORA LASER DE ALTO VOLUMEN 11X17</t>
  </si>
  <si>
    <t>50105-00000-000000</t>
  </si>
  <si>
    <t>INFRAESTRUCTURA TECNOLÓGICA (SERVIDORES, EQUIPO DE ALMACENAMIENTO, EQUIPO DE RESPALDO, RACK)</t>
  </si>
  <si>
    <t>50105-01175-000001</t>
  </si>
  <si>
    <t>UPS</t>
  </si>
  <si>
    <t>LICENCIA STATA</t>
  </si>
  <si>
    <t>LICENCIA ATLAS TI</t>
  </si>
  <si>
    <t xml:space="preserve"> 59903-01005-180601</t>
  </si>
  <si>
    <t>SISTEMA DE FLUJO DE DATOS PARA CUESTIONARIOS DE CONTEXTO</t>
  </si>
  <si>
    <t>SOFTWARE DE ANÁLISIS ESTADÍSTICO FACETS</t>
  </si>
  <si>
    <t>SOFTWARE DE ANANLISIS ESTADISTICO WINSTEPS</t>
  </si>
  <si>
    <t>10101-01001-000001</t>
  </si>
  <si>
    <t>Alquiler de edificios, locales y terrenos (cargas de contrato)</t>
  </si>
  <si>
    <t xml:space="preserve">Información </t>
  </si>
  <si>
    <t>10303-01001-000080</t>
  </si>
  <si>
    <t xml:space="preserve">Impresión, Encuadernación y Otros </t>
  </si>
  <si>
    <t>10406-01900-160802</t>
  </si>
  <si>
    <t>I, III</t>
  </si>
  <si>
    <t>10806-01035-080705</t>
  </si>
  <si>
    <t>Servicios de fumigación DRE</t>
  </si>
  <si>
    <t>Servicios de alimentación</t>
  </si>
  <si>
    <t>10801-01060-000105</t>
  </si>
  <si>
    <t>I, III, IV</t>
  </si>
  <si>
    <t>10801-01060-000140</t>
  </si>
  <si>
    <t>10801-01035-000005</t>
  </si>
  <si>
    <t>Mantenimiento de Edificios, Locales y Terrenos (carga mantenimiento preventivo y correctivo portones eléctricos, trámite 2018CD-000087-0007300001)</t>
  </si>
  <si>
    <t>10804-01100-000020</t>
  </si>
  <si>
    <t>10804-01150-000001</t>
  </si>
  <si>
    <t>10806-01030-000001</t>
  </si>
  <si>
    <t>I, II, III</t>
  </si>
  <si>
    <t>10808-01015-000045</t>
  </si>
  <si>
    <t>20101-01180-160601</t>
  </si>
  <si>
    <t>Aceite para trituradora</t>
  </si>
  <si>
    <t>20101-01010-000001</t>
  </si>
  <si>
    <t>Lubricante multiproposito aerosol</t>
  </si>
  <si>
    <t>29901-01065-181101</t>
  </si>
  <si>
    <t>Grasa blanca en spray</t>
  </si>
  <si>
    <t xml:space="preserve">Spray adhesivo </t>
  </si>
  <si>
    <t>Alcohol de 90 grados</t>
  </si>
  <si>
    <t>20102-01900-000081</t>
  </si>
  <si>
    <t>Bloqueador solar</t>
  </si>
  <si>
    <t> 20102-01010-090801 </t>
  </si>
  <si>
    <t xml:space="preserve">Gel antibacterial, frasco plastico 3,785 l, </t>
  </si>
  <si>
    <t>I, II</t>
  </si>
  <si>
    <t>20104-01145-120801</t>
  </si>
  <si>
    <t>Barniz</t>
  </si>
  <si>
    <t>Aguarrás</t>
  </si>
  <si>
    <t>20104-01900-004700</t>
  </si>
  <si>
    <t>Pintura tempera en agua</t>
  </si>
  <si>
    <t>20104-01220-000003</t>
  </si>
  <si>
    <t xml:space="preserve">Pintura de alto transito </t>
  </si>
  <si>
    <t>Pintura esmalte, anticorrosiva</t>
  </si>
  <si>
    <t>Pintura impermeabilizante</t>
  </si>
  <si>
    <t>Pintura latex</t>
  </si>
  <si>
    <t>20104-01220-000420</t>
  </si>
  <si>
    <t>Pintura para estructuras metálicas</t>
  </si>
  <si>
    <t xml:space="preserve">Thinner </t>
  </si>
  <si>
    <t>Tinta para sellos,  color azul</t>
  </si>
  <si>
    <t xml:space="preserve">Tintas para sello color negro </t>
  </si>
  <si>
    <t>Pintura tempera amarillo #13</t>
  </si>
  <si>
    <t>Pintura tempera azul #15</t>
  </si>
  <si>
    <t>Pintura tempera blanca #11</t>
  </si>
  <si>
    <t>Pintura tempera cafe #26</t>
  </si>
  <si>
    <t>Pintura tempera negra</t>
  </si>
  <si>
    <t>Pintura tempera rojo 12</t>
  </si>
  <si>
    <t>Pintura tempera verde oscuro#14</t>
  </si>
  <si>
    <t>Pintura acrilica</t>
  </si>
  <si>
    <t> 20199-01900-006999 </t>
  </si>
  <si>
    <t>Repelente para mosquitos</t>
  </si>
  <si>
    <t>20199-01050-100040</t>
  </si>
  <si>
    <t>Insecticida en aerosol</t>
  </si>
  <si>
    <t>20199-01125-000015</t>
  </si>
  <si>
    <t xml:space="preserve">Silicón para pistola </t>
  </si>
  <si>
    <t>20199-01125-000025</t>
  </si>
  <si>
    <t>Barra de silicón</t>
  </si>
  <si>
    <t>20301-01160-000300</t>
  </si>
  <si>
    <t>Candado de seguridad con blindaje</t>
  </si>
  <si>
    <t>20301-01010-000045</t>
  </si>
  <si>
    <t>Llavín de cerradura de acero</t>
  </si>
  <si>
    <t>Llavín de perilla con llave</t>
  </si>
  <si>
    <t>Llavín doble paso</t>
  </si>
  <si>
    <t>20301-01900-000015</t>
  </si>
  <si>
    <t>Cachera para pregadero</t>
  </si>
  <si>
    <t>20301-00000-000000</t>
  </si>
  <si>
    <t>Llavín de manija con llave</t>
  </si>
  <si>
    <t>Cachera para lavatorio</t>
  </si>
  <si>
    <t>20301-01160-000001</t>
  </si>
  <si>
    <t>Candados grande</t>
  </si>
  <si>
    <t>Candados medianos</t>
  </si>
  <si>
    <t>Candadado antirrobo para portátil</t>
  </si>
  <si>
    <t>20301-01135-000380</t>
  </si>
  <si>
    <t>Tubo de abasto para sanitario</t>
  </si>
  <si>
    <t>20302-01290-000010</t>
  </si>
  <si>
    <t>Masilla tapa grietas</t>
  </si>
  <si>
    <t>20304-01900-031601</t>
  </si>
  <si>
    <t>Mini hub de tres puertos</t>
  </si>
  <si>
    <t>20306-01175-170701</t>
  </si>
  <si>
    <t>manguera de PVC de longitud de 25 metros</t>
  </si>
  <si>
    <t>20306-01030-000005</t>
  </si>
  <si>
    <t>Codo PVC de 1,27 cm (1/2")</t>
  </si>
  <si>
    <t>20306-00000-000000</t>
  </si>
  <si>
    <t>Hablador para mesa en acrílico</t>
  </si>
  <si>
    <t>20306-01155-000006</t>
  </si>
  <si>
    <t>Plástico para paletizar</t>
  </si>
  <si>
    <t>20306-01900-000700</t>
  </si>
  <si>
    <t>Sifón pvc</t>
  </si>
  <si>
    <t>20306-01175-000110</t>
  </si>
  <si>
    <t>Tubo PVC de 1,27 cm (1/2") y de 6 m largo</t>
  </si>
  <si>
    <t>20306-01900-010200</t>
  </si>
  <si>
    <t>Unión de PVC de 1,27 cm (1/2")</t>
  </si>
  <si>
    <t>20306-00000-00000</t>
  </si>
  <si>
    <t xml:space="preserve">Tubo pvc presión </t>
  </si>
  <si>
    <t>20306-01005-000001</t>
  </si>
  <si>
    <t xml:space="preserve">Codos (hembra y macho 1/2) </t>
  </si>
  <si>
    <t xml:space="preserve">Codos lisos </t>
  </si>
  <si>
    <t xml:space="preserve">Uniones hembra y macho </t>
  </si>
  <si>
    <t xml:space="preserve">Uniones lisas </t>
  </si>
  <si>
    <t xml:space="preserve">Manguera jardín </t>
  </si>
  <si>
    <t>20399-01900-160901</t>
  </si>
  <si>
    <t>Cinta teflón para tubería</t>
  </si>
  <si>
    <t>20399-00000-000000</t>
  </si>
  <si>
    <t>Brocha de 3" con puño de madera</t>
  </si>
  <si>
    <t>Manija con brazo para tanques de inodoro</t>
  </si>
  <si>
    <t>20399-01185-000040</t>
  </si>
  <si>
    <t>Llave de chorro de 1,27 cm con rosca</t>
  </si>
  <si>
    <t>Asiento para inodoro elongado</t>
  </si>
  <si>
    <t xml:space="preserve">Asiento para inodoro </t>
  </si>
  <si>
    <t>20399-01900-004460</t>
  </si>
  <si>
    <t>Cinta para tapar goteras</t>
  </si>
  <si>
    <t>20399-01185-000099</t>
  </si>
  <si>
    <t>Llave de paso 1/2" x 1/2"</t>
  </si>
  <si>
    <t>20399-01185-000080</t>
  </si>
  <si>
    <t xml:space="preserve">Llave para lavatorio </t>
  </si>
  <si>
    <t>20399-01310-000001</t>
  </si>
  <si>
    <t>Pera para inodoro</t>
  </si>
  <si>
    <t>Válvula para inodoro</t>
  </si>
  <si>
    <t>20401-01050-000060</t>
  </si>
  <si>
    <t>Alicate de 20,32 cm x 6 mm  para uso del electricista.</t>
  </si>
  <si>
    <t>20401-01050-000940</t>
  </si>
  <si>
    <t>Alicate de punta plana</t>
  </si>
  <si>
    <t>20401-01050-000002</t>
  </si>
  <si>
    <t>Alicate de punta recta de 152,4 mm</t>
  </si>
  <si>
    <t>20401-01025-000002</t>
  </si>
  <si>
    <t>Escalera plegable de aluminio de 5 peldaños</t>
  </si>
  <si>
    <t>Alicate de punta recta</t>
  </si>
  <si>
    <t>Alicate todo tipo, para pelar cable</t>
  </si>
  <si>
    <t>20401-01010-000001</t>
  </si>
  <si>
    <t>Brocas</t>
  </si>
  <si>
    <t>20401-01020-000005</t>
  </si>
  <si>
    <t xml:space="preserve">Disco para esmerilar </t>
  </si>
  <si>
    <t>20401-01900-210201</t>
  </si>
  <si>
    <t>Felpa para rodillo</t>
  </si>
  <si>
    <t>20401-01095-000020</t>
  </si>
  <si>
    <t>Lima para afilar machetes</t>
  </si>
  <si>
    <t>20401-01001-001320</t>
  </si>
  <si>
    <t>Llave francesa de 30,48 cm (12").</t>
  </si>
  <si>
    <t>20401-01190-000600</t>
  </si>
  <si>
    <t>Machete 21 pulgadas</t>
  </si>
  <si>
    <t>20401-01100-000001</t>
  </si>
  <si>
    <t>Marco para segueta</t>
  </si>
  <si>
    <t>20401-01045-000002</t>
  </si>
  <si>
    <t>Martillo mango metálico</t>
  </si>
  <si>
    <t>20401-00000-000000</t>
  </si>
  <si>
    <t>Pala</t>
  </si>
  <si>
    <t>20401-01900-004800</t>
  </si>
  <si>
    <t>Peladora de cable</t>
  </si>
  <si>
    <t>20401-01900-180302</t>
  </si>
  <si>
    <t>Pico (zacho)</t>
  </si>
  <si>
    <t>20401-01900-007500</t>
  </si>
  <si>
    <t>Rastrillo</t>
  </si>
  <si>
    <t xml:space="preserve">Termómetro digital </t>
  </si>
  <si>
    <t>20401-01430-000002</t>
  </si>
  <si>
    <t>Brocha 2 pul</t>
  </si>
  <si>
    <t>Brocha 4 pul</t>
  </si>
  <si>
    <t>20401-01070-000019</t>
  </si>
  <si>
    <t>Cepillo acero</t>
  </si>
  <si>
    <t>20401-01185-000003</t>
  </si>
  <si>
    <t>Serrucho</t>
  </si>
  <si>
    <t>20401-01135-000200</t>
  </si>
  <si>
    <t>Tijeras de podar</t>
  </si>
  <si>
    <t>20401-01900-002802</t>
  </si>
  <si>
    <t>Ponchadora para cableado de redes</t>
  </si>
  <si>
    <t>Termómetro láser infrarrojo</t>
  </si>
  <si>
    <t>20401-01230-000100</t>
  </si>
  <si>
    <t>Kit de Herramientas</t>
  </si>
  <si>
    <t>20401-01900-002119</t>
  </si>
  <si>
    <t>Remachadora manual</t>
  </si>
  <si>
    <t>20401-01155-000120</t>
  </si>
  <si>
    <t>Cinta métrica de metal</t>
  </si>
  <si>
    <t>Rueda para carretilla de mano</t>
  </si>
  <si>
    <t>Guillotina, manual</t>
  </si>
  <si>
    <t>Caja vacía para herramientas</t>
  </si>
  <si>
    <t>20401-01085-000001</t>
  </si>
  <si>
    <t>Desatornillador Phillips de punta imantada</t>
  </si>
  <si>
    <t>Desatornillador Phillips, 101,6 mm</t>
  </si>
  <si>
    <t>Desatornillador Phillips, 203,2 mm</t>
  </si>
  <si>
    <t>Desatornillador plano 3 mm x 10cm</t>
  </si>
  <si>
    <t>Desatornillador tipo plano</t>
  </si>
  <si>
    <t>Emplipadora para conector rj45</t>
  </si>
  <si>
    <t>Escalera plegable de aluminio de 6 peldaños</t>
  </si>
  <si>
    <t>20401-01025-000001</t>
  </si>
  <si>
    <t>Escalera tipo tijera de aluminio de 8 peldaños</t>
  </si>
  <si>
    <t>20401-01085-100501</t>
  </si>
  <si>
    <t>Juego de destornilladores</t>
  </si>
  <si>
    <t>20401-01060-000001</t>
  </si>
  <si>
    <t>Probador de corriente</t>
  </si>
  <si>
    <t xml:space="preserve">Cinta métrica de nylon </t>
  </si>
  <si>
    <t>20401-01145-000135</t>
  </si>
  <si>
    <t xml:space="preserve">Cautín para soldar </t>
  </si>
  <si>
    <t>Machete #28, de metal puño plástico</t>
  </si>
  <si>
    <t>Tabla con prensa tamaño oficio</t>
  </si>
  <si>
    <t xml:space="preserve">Estuche protector para teclado </t>
  </si>
  <si>
    <t>20401-01900-002501</t>
  </si>
  <si>
    <t>Pistola de silicón grande</t>
  </si>
  <si>
    <t>Pistola de silicón pequeña</t>
  </si>
  <si>
    <t>Set de cuerdas para guitarra acústica</t>
  </si>
  <si>
    <t>20402-01290-000001</t>
  </si>
  <si>
    <t>Hojas para segueta bimetal  12"</t>
  </si>
  <si>
    <t>29901-01001-025005</t>
  </si>
  <si>
    <t xml:space="preserve">Almohadilla para sello </t>
  </si>
  <si>
    <t>Bolígrafo de color azul de punta mediana de 1 mm</t>
  </si>
  <si>
    <t>II, III</t>
  </si>
  <si>
    <t>Bolígrafo de color negro de punta mediana de 1 mm</t>
  </si>
  <si>
    <t>Bolígrafo de color rojo de punta mediana de 1 mm</t>
  </si>
  <si>
    <t>Borrador para lápiz de grafito</t>
  </si>
  <si>
    <t>Almohadilla para sello</t>
  </si>
  <si>
    <t>29901-01440-000001</t>
  </si>
  <si>
    <t>Cinta engomada para encuadernación,</t>
  </si>
  <si>
    <t>Lapicero tinta negro , punta fina</t>
  </si>
  <si>
    <t>29901-00000-000000</t>
  </si>
  <si>
    <t xml:space="preserve">Útiles y materiales de oficina y cómputo </t>
  </si>
  <si>
    <t xml:space="preserve">Disco compacto dvd + rw, </t>
  </si>
  <si>
    <t>Llaves maya 64 gb</t>
  </si>
  <si>
    <t>Marcador para pizarra acrílica, color rojo</t>
  </si>
  <si>
    <t>Marcador permanente, color azul</t>
  </si>
  <si>
    <t>Marcador permanente, color negro</t>
  </si>
  <si>
    <t>Marcador permanente, color rojo</t>
  </si>
  <si>
    <t>Marcador resaltador de texto, color verde fosforescente</t>
  </si>
  <si>
    <t>Bolígrafo, tinta gel, color rojo</t>
  </si>
  <si>
    <t>29901-01125-170601</t>
  </si>
  <si>
    <t>Sacapuntas metálico (tajador), doble (dos orificios)</t>
  </si>
  <si>
    <t>29901-01130-000300</t>
  </si>
  <si>
    <t>Engrapadora de pared metálica</t>
  </si>
  <si>
    <t>Perforadora de 1 hueco</t>
  </si>
  <si>
    <t>29901-01900-005950</t>
  </si>
  <si>
    <t>Plástico transparente, autoadhesivo</t>
  </si>
  <si>
    <t>29901-01065-000100</t>
  </si>
  <si>
    <t>Adhesivo instantáneo tipo gomero de 5g</t>
  </si>
  <si>
    <t>Bandas de hule (ligas) #32</t>
  </si>
  <si>
    <t>Bolígrafo, tinta gel, color negro</t>
  </si>
  <si>
    <t>Bolígrafo, tinta gel, color azul</t>
  </si>
  <si>
    <t xml:space="preserve">Plástico adhesivo 5m x 50cm </t>
  </si>
  <si>
    <t>broche retráctil tipo yoyo de resina</t>
  </si>
  <si>
    <t>caja de lápices de color</t>
  </si>
  <si>
    <t>29901-01900-001100</t>
  </si>
  <si>
    <t xml:space="preserve">Carpeta de presentación plastificadas de 20 multimicas </t>
  </si>
  <si>
    <t>Chinches cromados con cobertor plástico de varios colores</t>
  </si>
  <si>
    <t>29901-01030-000060</t>
  </si>
  <si>
    <t>Cinta adhesiva doble cara | cinta adhesiva para pared</t>
  </si>
  <si>
    <t>Cinta para empaque, transparente</t>
  </si>
  <si>
    <t>Corta papel (cutter)</t>
  </si>
  <si>
    <t>29901-01900-004130</t>
  </si>
  <si>
    <t>Cubierta duragard (para carnet)</t>
  </si>
  <si>
    <t>Dispositivo de almacenamiento usb (llave maya), almacenamiento mínimo 64gb</t>
  </si>
  <si>
    <t>División plástica de colores, tamaño carta</t>
  </si>
  <si>
    <t>Folder plástico con cierre</t>
  </si>
  <si>
    <t>Goma adhesivo instantáneo, contenido de 3 g (+1 g)</t>
  </si>
  <si>
    <t>29901-00000-00000</t>
  </si>
  <si>
    <t xml:space="preserve">Láminas para plasticar carta 125 micras </t>
  </si>
  <si>
    <t>29901-01085-000280</t>
  </si>
  <si>
    <t>Lápiz de dibujo 2b</t>
  </si>
  <si>
    <t xml:space="preserve">Lápiz de escribir, de madera # 2hb </t>
  </si>
  <si>
    <t>Lectores de firma digital</t>
  </si>
  <si>
    <t>29901-01095-000001</t>
  </si>
  <si>
    <t>Marcador negro de punta doble</t>
  </si>
  <si>
    <t>Paquete de marcadores de 12 colores</t>
  </si>
  <si>
    <t>Pizarra acrílica blanca tamaño carta</t>
  </si>
  <si>
    <t> 29901-01020-000400 </t>
  </si>
  <si>
    <t>Porta borrador tipo lapicero</t>
  </si>
  <si>
    <t>Protector de documentos. (fundas plásticas)</t>
  </si>
  <si>
    <t>Sello fechador automático</t>
  </si>
  <si>
    <t>29901-01055-000140</t>
  </si>
  <si>
    <t>Fastener plásticos (prensas para folder)</t>
  </si>
  <si>
    <t>Goma loca</t>
  </si>
  <si>
    <t> 29901-01070-000001 </t>
  </si>
  <si>
    <t>Sellos automáticos con hule y almohadilla. Grandes</t>
  </si>
  <si>
    <t>29901-01900-100402</t>
  </si>
  <si>
    <t>Sobre plástico con sistema de sujeción de cordón horizontal</t>
  </si>
  <si>
    <t>Tajador para lápiz de grafito con deposito</t>
  </si>
  <si>
    <t>Tubo plástico 68cm para transportar dibujos</t>
  </si>
  <si>
    <t>29901-01020-000280</t>
  </si>
  <si>
    <t>Borrador de pizarra acrílica</t>
  </si>
  <si>
    <t>Marcador para pizarra acrílica, color azul</t>
  </si>
  <si>
    <t>29901-01001-130601</t>
  </si>
  <si>
    <t>Almohadilla de recambio, código 4940</t>
  </si>
  <si>
    <t>Dispensador de cinta adhesiva</t>
  </si>
  <si>
    <t>29901-01075-600005</t>
  </si>
  <si>
    <t>Cinta adhesiva para lomo, de 2,54 cms de ancho x 50 metros.</t>
  </si>
  <si>
    <t>Cinta adhesiva para lomo, de 3,81 cms de ancho x 50 metros</t>
  </si>
  <si>
    <t>Grapas para engrapadora para pared</t>
  </si>
  <si>
    <t>Portaclip magnético</t>
  </si>
  <si>
    <t>Prensas metálicas, tipo lotería, medida 1,9 cm (3/4 pulg)</t>
  </si>
  <si>
    <t>Prensas metálicas, tipo lotería, medida 2,54 cm (1 pulg)</t>
  </si>
  <si>
    <t>Prensas metálicas, tipo lotería, medida 5,08 cm (2 pulg)</t>
  </si>
  <si>
    <t>Minas para portaminas, con grosor de 0,7 mm,</t>
  </si>
  <si>
    <t>Portaminas, para minas de 0,5 mm</t>
  </si>
  <si>
    <t>Portaminas, para minas de 0,7 mm</t>
  </si>
  <si>
    <t xml:space="preserve">Protector hojas carta </t>
  </si>
  <si>
    <t>29901-01900-004200</t>
  </si>
  <si>
    <t>Repuesto borrador tipo lapicero</t>
  </si>
  <si>
    <t>Repuesto de cuchilla para corta papel tipo cutter</t>
  </si>
  <si>
    <t>Folder plásticos tamaño oficio con cierre</t>
  </si>
  <si>
    <t>Escalera plegable de aluminio de 12 peldaños</t>
  </si>
  <si>
    <t>Caja de lápices de color de 24 unidades</t>
  </si>
  <si>
    <t>29901-01045-350020</t>
  </si>
  <si>
    <t>Descansa muñeca para teclado</t>
  </si>
  <si>
    <t>29901-01155-000001</t>
  </si>
  <si>
    <t>Porta sellos</t>
  </si>
  <si>
    <t>Pizarras móviles</t>
  </si>
  <si>
    <t>29901-01900-081005</t>
  </si>
  <si>
    <t>Mouse pad con reposamuñecas de gel</t>
  </si>
  <si>
    <t>Almohadillas de recambio</t>
  </si>
  <si>
    <t>29901-01420-000350</t>
  </si>
  <si>
    <t>Calculadora de bolsillo electrónica</t>
  </si>
  <si>
    <t>29901-01410-130702</t>
  </si>
  <si>
    <t>Pizarra de corcho</t>
  </si>
  <si>
    <t>Almohadilla para sello automático mx-p3 / m4913/ m14103/ p103</t>
  </si>
  <si>
    <t>Almohadilla para sello automático r-542-7</t>
  </si>
  <si>
    <t>Almohadilla para sello automático s/827-7</t>
  </si>
  <si>
    <t>Almohadilla para sello automático 7/9013</t>
  </si>
  <si>
    <t>29902-01030-000120</t>
  </si>
  <si>
    <t xml:space="preserve">Paquete de algodón estéril </t>
  </si>
  <si>
    <t>29902-00000-000000</t>
  </si>
  <si>
    <t>Kit de inmovilización completo</t>
  </si>
  <si>
    <t>Espadrapo</t>
  </si>
  <si>
    <t>Gaza estéril</t>
  </si>
  <si>
    <t xml:space="preserve">Kit de equipo de primeros auxilios </t>
  </si>
  <si>
    <t>29903-01001-001200</t>
  </si>
  <si>
    <t>Carpeta colgante tamaño carta</t>
  </si>
  <si>
    <t>29903-01015-000121</t>
  </si>
  <si>
    <t>Hojas de papel bond 75g, tamaño carta</t>
  </si>
  <si>
    <t>29903-01900-080605 </t>
  </si>
  <si>
    <t>Papel Kraft</t>
  </si>
  <si>
    <t>Cubo de papel bond</t>
  </si>
  <si>
    <t>29903-01005-030005</t>
  </si>
  <si>
    <t>Libros de actas 300 folios</t>
  </si>
  <si>
    <t>Libros de actas de 500 folios</t>
  </si>
  <si>
    <t>Cajas especiales para archivo de documentos dimensiones sin doblar: largo 39 cm largo x 15 cm ancho x 28 cm alto</t>
  </si>
  <si>
    <t>Cartulina kimberly, tamaño carta, de 220 gramos</t>
  </si>
  <si>
    <t>29903-01005-000020</t>
  </si>
  <si>
    <t>Libro de actas 200 folios</t>
  </si>
  <si>
    <t>Papel bond de 90 gramos, tamaño carta</t>
  </si>
  <si>
    <t>29903-01015-170601</t>
  </si>
  <si>
    <t>Papel kimberly color blanco nórdico. Tamaño carta</t>
  </si>
  <si>
    <t>29903-01050-000060</t>
  </si>
  <si>
    <t>Tapas para encuadernación tamaño carta</t>
  </si>
  <si>
    <t>29903-01001-025015</t>
  </si>
  <si>
    <t>Archivador de cartón tamaño oficio</t>
  </si>
  <si>
    <t>Notas adhesivas (quita y pon), medida: 76 mm x 76 mm (3 pulg x 3 pulg) en 5 colores neon</t>
  </si>
  <si>
    <t>Notas adhesivas (quita y pon), medida: 76 mm x 76 mm (3 pulg x 3 pulg). Color amarillo</t>
  </si>
  <si>
    <t>Papel bond 75 g tamaño carta</t>
  </si>
  <si>
    <t>24112404</t>
  </si>
  <si>
    <t>Caja, troquelada</t>
  </si>
  <si>
    <t>Papel bond, 75 gramos, tamaño oficio</t>
  </si>
  <si>
    <t>29903-01900-002500</t>
  </si>
  <si>
    <t>Bandera de costa rica en papel bond de 28 cm de largo x 16 cm de ancho</t>
  </si>
  <si>
    <t>Papel bond</t>
  </si>
  <si>
    <t>Cartulina para manualidades, mínimo tamaño: carta,</t>
  </si>
  <si>
    <t xml:space="preserve">Cartulina tipo opalina, color blanco, tamaño carta </t>
  </si>
  <si>
    <t>Papel bond # 20, tamaño carta</t>
  </si>
  <si>
    <t>29903-01015-000281</t>
  </si>
  <si>
    <t>Papel bond colores ampo carta</t>
  </si>
  <si>
    <t>29903-01045-000340</t>
  </si>
  <si>
    <t>Papel bristol, color blanco, tamaño carta</t>
  </si>
  <si>
    <t>29903-01900-000013</t>
  </si>
  <si>
    <t>Rollo para calculadora, en papel bond</t>
  </si>
  <si>
    <t>29903-01900-001400</t>
  </si>
  <si>
    <t>Papel especial de colores surtidos. Tamaño carta</t>
  </si>
  <si>
    <t>29903-01250-000060</t>
  </si>
  <si>
    <t>Papel fotográfico brillante 230gr</t>
  </si>
  <si>
    <t>29903-01900-000105</t>
  </si>
  <si>
    <t>Papel ledger en láminas de color, tamaño carta</t>
  </si>
  <si>
    <t>29903-01900-005200</t>
  </si>
  <si>
    <t>Papel tapiz, de colores con diseño, de 20 cm de ancho en rollos de 10 m</t>
  </si>
  <si>
    <t>Paquete de hojas de colores neón</t>
  </si>
  <si>
    <t>Divisiones para ampo tamaño oficio</t>
  </si>
  <si>
    <t>Sobre de manila # 13</t>
  </si>
  <si>
    <t>29903-01060-000600</t>
  </si>
  <si>
    <t>Sobres de manila No. 15</t>
  </si>
  <si>
    <t>Sobres de manila no. 9</t>
  </si>
  <si>
    <t>Sobre de manila # 10</t>
  </si>
  <si>
    <t>Cartulina satinada, medida 63,5 cm x 57,15 cm, color azul</t>
  </si>
  <si>
    <t>Cartulina satinada, medida 63,5 cm x 57,15 cm, color negro</t>
  </si>
  <si>
    <t>Cartulina satinada, medida 63,5 cm x 57,15 cm, color rojo</t>
  </si>
  <si>
    <t>Caja de cartón #1, de 310 mm largo x 265 m ancho x 228 mm alto</t>
  </si>
  <si>
    <t>Caja de cartón #4, de 310 mm largo x 265 m ancho x 228 mm alto</t>
  </si>
  <si>
    <t>Caja de cartón rsc, dimensiones 310 mm largo x 265 mm ancho x 70 mm</t>
  </si>
  <si>
    <t>Cajas especiales para archivo, medidas de 50cm. X 31 cm. X 25 cm.</t>
  </si>
  <si>
    <t>Cartulina satina 50 x 50</t>
  </si>
  <si>
    <t>29903-01900-007600</t>
  </si>
  <si>
    <t xml:space="preserve">Papel transfer transparente </t>
  </si>
  <si>
    <t>Sobres blancos, tamaño oficio</t>
  </si>
  <si>
    <t>Sobre de manila # 14</t>
  </si>
  <si>
    <t xml:space="preserve">Cajas de cartón </t>
  </si>
  <si>
    <t>29904-01900-000005</t>
  </si>
  <si>
    <t>Bandera de tela, tipo oficial</t>
  </si>
  <si>
    <t>29904-01050-000001</t>
  </si>
  <si>
    <t>Gabacha manga corta</t>
  </si>
  <si>
    <t>29904-01060-000040</t>
  </si>
  <si>
    <t>Persiana vertical pvc,</t>
  </si>
  <si>
    <t>29904-01900-004800</t>
  </si>
  <si>
    <t>Toldo desarmable</t>
  </si>
  <si>
    <t>29904-00000-000000</t>
  </si>
  <si>
    <t>Paños de microfibracolor varios media 40 x 40 cm</t>
  </si>
  <si>
    <t>Franela</t>
  </si>
  <si>
    <t>29904-01195-000001</t>
  </si>
  <si>
    <t>Mantel (1.80 mts x 80 cm)</t>
  </si>
  <si>
    <t>29904-01075-000900</t>
  </si>
  <si>
    <t>Botas de hule n. 42</t>
  </si>
  <si>
    <t>Botas de hule n.46</t>
  </si>
  <si>
    <t>Botas de hule. N. 44</t>
  </si>
  <si>
    <t>Botas de hule. Números 40</t>
  </si>
  <si>
    <t xml:space="preserve">Capas personales </t>
  </si>
  <si>
    <t>29904-01165-000001</t>
  </si>
  <si>
    <t>Paraguas</t>
  </si>
  <si>
    <t>Mantel pequeño</t>
  </si>
  <si>
    <t>29904-01900-200501</t>
  </si>
  <si>
    <t>Mascarillas de tela reutilizables</t>
  </si>
  <si>
    <t>Banderas de guanacaste y costa rica</t>
  </si>
  <si>
    <t>29905-01035-150020</t>
  </si>
  <si>
    <t>Limpiador de cristales biodegradable</t>
  </si>
  <si>
    <t>29905-01045-000380</t>
  </si>
  <si>
    <t>Alcohol en gel para dispensador</t>
  </si>
  <si>
    <t>Alcohol gel para lavado de manos en seco. Botella de 250 ml</t>
  </si>
  <si>
    <t>29905-01900-001605</t>
  </si>
  <si>
    <t>Bolsa plástica tamaño jardín para basura</t>
  </si>
  <si>
    <t>Desinfectante limpiador sustituto del cloro</t>
  </si>
  <si>
    <t>Jabón líquido antibacterial.  Galón (3,785 l).</t>
  </si>
  <si>
    <t>Jabón líquido para lavado de manos.  En presentación de botella de 250 ml con dispensador</t>
  </si>
  <si>
    <t>Palo de piso</t>
  </si>
  <si>
    <t>Papel higiénico tipo jumbo, rollo con una longitud mínima 500 m</t>
  </si>
  <si>
    <t>29905-01025-001060</t>
  </si>
  <si>
    <t>Toalla desechable de papel, tipo mayordomo</t>
  </si>
  <si>
    <t>Toallas desechables de papel (para dispensador)</t>
  </si>
  <si>
    <t>29905-01060-201002</t>
  </si>
  <si>
    <t>Bolsa plástica mediana para basura.</t>
  </si>
  <si>
    <t>29905-01060-100015</t>
  </si>
  <si>
    <t>29905-01025-000001</t>
  </si>
  <si>
    <t>Desinfectante concentrado.  (3,785 l).</t>
  </si>
  <si>
    <t>29905-01045-000005</t>
  </si>
  <si>
    <t xml:space="preserve">Detergente en polvo </t>
  </si>
  <si>
    <t>29905-01005-000001</t>
  </si>
  <si>
    <t>Escoba</t>
  </si>
  <si>
    <t>29905-01900-000225</t>
  </si>
  <si>
    <t>Guantes de hule para limpieza talla m</t>
  </si>
  <si>
    <t>Guantes de hule para limpieza talla s</t>
  </si>
  <si>
    <t>29905-01015-125010</t>
  </si>
  <si>
    <t>Hisopos plásticos para inodoro</t>
  </si>
  <si>
    <t>29905-01045-000270</t>
  </si>
  <si>
    <t>Jabón lavaplatos en crema 500 gramos</t>
  </si>
  <si>
    <t xml:space="preserve">Limpiador de cristales </t>
  </si>
  <si>
    <t>29905-01100-000040</t>
  </si>
  <si>
    <t>Mechas para piso</t>
  </si>
  <si>
    <t>29905-01900-200015</t>
  </si>
  <si>
    <t>Pala plástica para basura</t>
  </si>
  <si>
    <t>29905-01900-190201</t>
  </si>
  <si>
    <t>Papel higiénico presentación rollito. Hoja doble. Empacado en bultos de 48 rollos.</t>
  </si>
  <si>
    <t>29905-01900-000040</t>
  </si>
  <si>
    <t>Cloro</t>
  </si>
  <si>
    <t>29905-01900-000055</t>
  </si>
  <si>
    <t>Paño limpiador de microfibra</t>
  </si>
  <si>
    <t>Papel higiénico tipo Jumbo, rollo con una longitud mínima 250 m</t>
  </si>
  <si>
    <t>Papel higiénico presentación rollito, mínimo 1000 hojas sencillas. Empacado en bultos de 48 rollos.</t>
  </si>
  <si>
    <t>29905-01045-000095</t>
  </si>
  <si>
    <t>Detergente líquido. Biodegradable.</t>
  </si>
  <si>
    <t>29905-01900-190209</t>
  </si>
  <si>
    <t>Servilleta de papel para dispensador</t>
  </si>
  <si>
    <t>Alcohol gel para lavado de manos en seco. galón (3,785 L)</t>
  </si>
  <si>
    <t>Desodorante ambiental en pastilla para inodoro.</t>
  </si>
  <si>
    <t>29905-01005-000059</t>
  </si>
  <si>
    <t>Escobilla limpia vidrios</t>
  </si>
  <si>
    <t>Escobilla para sacudir</t>
  </si>
  <si>
    <t>Espobas, gra jumbo</t>
  </si>
  <si>
    <t>Esponja de fibra sintética lava platos color verde.</t>
  </si>
  <si>
    <t>Guantes de hule</t>
  </si>
  <si>
    <t>Lavaplatos liquido biodegradable galón (3,785 L).</t>
  </si>
  <si>
    <t>29905-01035-000315</t>
  </si>
  <si>
    <t>Limpiador de cerámica.</t>
  </si>
  <si>
    <t>29905-01900-191001</t>
  </si>
  <si>
    <t>Tapete sanitario pediluvio</t>
  </si>
  <si>
    <t>Estropajos para limpiar pisos</t>
  </si>
  <si>
    <t>29905-01025-000600</t>
  </si>
  <si>
    <t>Desinfectante concentrado. 60 ml para diluir en 1 galón (3,785 L) de agua.</t>
  </si>
  <si>
    <t>Cloro en galones</t>
  </si>
  <si>
    <t>Paños de microfibra limpia pisos medida de 60 x 60 cm</t>
  </si>
  <si>
    <t>Paño de microfibra para limpiar el piso, adaptables a la escoba</t>
  </si>
  <si>
    <t>29906-01215-008305</t>
  </si>
  <si>
    <t>Cinturón lumbar</t>
  </si>
  <si>
    <t>29906-01900-000005</t>
  </si>
  <si>
    <t>Bastón policial</t>
  </si>
  <si>
    <t>29906-01045-005260</t>
  </si>
  <si>
    <t>Señal de piso mojado</t>
  </si>
  <si>
    <t>29906-01155-000001</t>
  </si>
  <si>
    <t>Cono de señalización</t>
  </si>
  <si>
    <t>29906-01015-150801</t>
  </si>
  <si>
    <t>Mascarilla acrílica, con banda de ajuste para protección (caretas)</t>
  </si>
  <si>
    <t>29906-01900-080605</t>
  </si>
  <si>
    <t>Detector de metales</t>
  </si>
  <si>
    <t>29906-01030-000001</t>
  </si>
  <si>
    <t>Foco tipo linterna de mano recargable</t>
  </si>
  <si>
    <t>29999-01040-160801</t>
  </si>
  <si>
    <t>Buzón de sugerencias</t>
  </si>
  <si>
    <t>29906-00000-000000</t>
  </si>
  <si>
    <t>Cinta de seguridad para los ventanales</t>
  </si>
  <si>
    <t>29906-01185-000200</t>
  </si>
  <si>
    <t>Casco de seguridad</t>
  </si>
  <si>
    <t>Chaleco reflectivo</t>
  </si>
  <si>
    <t>29906-01215-007001</t>
  </si>
  <si>
    <t>Zapatos de seguridad</t>
  </si>
  <si>
    <t>29906-01030-000140</t>
  </si>
  <si>
    <t>Foco</t>
  </si>
  <si>
    <t>Triángulos tipo cono</t>
  </si>
  <si>
    <t>29907-01060-000001</t>
  </si>
  <si>
    <t>Cuchillo de acero inoxidable</t>
  </si>
  <si>
    <t>29907-01900-000005</t>
  </si>
  <si>
    <t>Filtros de papel para coffee maker</t>
  </si>
  <si>
    <t>29907-01900-190701</t>
  </si>
  <si>
    <t>Hervidor eléctrico inalámbrico de agua</t>
  </si>
  <si>
    <t>29907-01095-000975</t>
  </si>
  <si>
    <t>Papel aluminio en rollo de 30 metros</t>
  </si>
  <si>
    <t>29907-01075-171101</t>
  </si>
  <si>
    <t>Plato Desechable de cartón # 7</t>
  </si>
  <si>
    <t>Plato Desechable de cartón # 9</t>
  </si>
  <si>
    <t>29907-01055-000260 </t>
  </si>
  <si>
    <t>Tenedor desechable de madera o bambú</t>
  </si>
  <si>
    <t>29907-01900-006405</t>
  </si>
  <si>
    <t>Vaso de papel o cartón # 12</t>
  </si>
  <si>
    <t>29907-01900-160602</t>
  </si>
  <si>
    <t>Juego de pichel y vasos de vidrio</t>
  </si>
  <si>
    <t>29907-01080-000100</t>
  </si>
  <si>
    <t xml:space="preserve"> Vasos de Vidrio</t>
  </si>
  <si>
    <t>29907-01085-000085</t>
  </si>
  <si>
    <t>Vajilla 36 piezas</t>
  </si>
  <si>
    <t>29907-01900-090201</t>
  </si>
  <si>
    <t>Juegos de tazas con plato porcelana</t>
  </si>
  <si>
    <t>29907-01070-000020</t>
  </si>
  <si>
    <t>Pichel de vidrio</t>
  </si>
  <si>
    <t>29907-00000-000000</t>
  </si>
  <si>
    <t>Removedor  de madera</t>
  </si>
  <si>
    <t xml:space="preserve">Pegamento pvc </t>
  </si>
  <si>
    <t>29999-01035-000380</t>
  </si>
  <si>
    <t>Bolsa plástica 10"x16" (kilo)</t>
  </si>
  <si>
    <t>Bolsa plástica 12"x18" (kilo)</t>
  </si>
  <si>
    <t>29999-01900-003196</t>
  </si>
  <si>
    <t>Botella plástica con atomizador de 1 litro</t>
  </si>
  <si>
    <t>29999-01900-003198</t>
  </si>
  <si>
    <t>Botella plástica con atomizador de 250ml</t>
  </si>
  <si>
    <t>29999-01040-160802</t>
  </si>
  <si>
    <t>Caja plástica #90 apilable</t>
  </si>
  <si>
    <t>Caja plástica con tapa de 23 litros</t>
  </si>
  <si>
    <t>29999-00000-000000</t>
  </si>
  <si>
    <t>Lamina de pvc (cloruro de polivinilo para impresión de carnet)</t>
  </si>
  <si>
    <t>Pegamento de contacto</t>
  </si>
  <si>
    <t>29999-01025-000020</t>
  </si>
  <si>
    <t>Baterías para foco corrientes</t>
  </si>
  <si>
    <t>29999-01035-000010</t>
  </si>
  <si>
    <t xml:space="preserve">Bolsa plástica </t>
  </si>
  <si>
    <t>29999-01025-130601</t>
  </si>
  <si>
    <t xml:space="preserve">Batería aaa recargable </t>
  </si>
  <si>
    <t>50101-01015-000865</t>
  </si>
  <si>
    <t>Taladro eléctrico</t>
  </si>
  <si>
    <t>Bomba para atomizar de 6 litros manual</t>
  </si>
  <si>
    <t>50101-01900-000030</t>
  </si>
  <si>
    <t>Hidrolavadora, de gasolina</t>
  </si>
  <si>
    <t>50101-01230-000001</t>
  </si>
  <si>
    <t>Laminadora</t>
  </si>
  <si>
    <t>Hidrolavadora 140 psi eléctrica por inducción</t>
  </si>
  <si>
    <t>50101-01005-000200</t>
  </si>
  <si>
    <t>Soldador inverter de 200a 110 / 220v mma/tig</t>
  </si>
  <si>
    <t>Taladro eléctrico trabajo pesado</t>
  </si>
  <si>
    <t>50101-01095-000060</t>
  </si>
  <si>
    <t xml:space="preserve">Aspiradora industrial </t>
  </si>
  <si>
    <t xml:space="preserve">Taladro inalámbrico uso domestico </t>
  </si>
  <si>
    <t>Hidrolavadora</t>
  </si>
  <si>
    <t>50103-01900-210401</t>
  </si>
  <si>
    <t xml:space="preserve">Web cam </t>
  </si>
  <si>
    <t>50103-01005-000001</t>
  </si>
  <si>
    <t xml:space="preserve">Central telefónica </t>
  </si>
  <si>
    <t>Proyector portátil</t>
  </si>
  <si>
    <t>50103-01900-001700</t>
  </si>
  <si>
    <t>Micrófono inalámbrico</t>
  </si>
  <si>
    <t xml:space="preserve">Proyector interactivo, con software </t>
  </si>
  <si>
    <t xml:space="preserve">Cámara de seguridad </t>
  </si>
  <si>
    <t>50103-01005-001000</t>
  </si>
  <si>
    <t>Intercomunicador para ventanillas</t>
  </si>
  <si>
    <t>Megáfono con sirena</t>
  </si>
  <si>
    <t>Proyector multimedia (video beam)</t>
  </si>
  <si>
    <t>50103-01900-000501</t>
  </si>
  <si>
    <t>Puntero láser</t>
  </si>
  <si>
    <t>Soporte de techo para video beam</t>
  </si>
  <si>
    <t>Cámara webb hd con micrófono</t>
  </si>
  <si>
    <t>50103-01900-001750</t>
  </si>
  <si>
    <t xml:space="preserve">Parlante </t>
  </si>
  <si>
    <t xml:space="preserve">Proyector multimedia </t>
  </si>
  <si>
    <t>Diadema con micrófono para videoconferencia conector usb</t>
  </si>
  <si>
    <t>Teléfono ip</t>
  </si>
  <si>
    <t>Teléfono inalámbrico con identificador</t>
  </si>
  <si>
    <t>Destructora de papel de 22 hojas, de 49 L</t>
  </si>
  <si>
    <t>Reloj marcador biométrico</t>
  </si>
  <si>
    <t>50104-01065-000300</t>
  </si>
  <si>
    <t xml:space="preserve">Silla giratoria ergonómica con apoyo lumbar </t>
  </si>
  <si>
    <t>Aire acondicionado mini split 18000 BTU</t>
  </si>
  <si>
    <t>Aire acondicionado tipo mini split, pared alta de 3.51 kw (12000 8tu/hr)</t>
  </si>
  <si>
    <t>Reloj marcador biométrico mb-460 1.500 rostros, 2.000 huellas, 100.000 eventos y 2.000 tarjetas</t>
  </si>
  <si>
    <t>50104-01040-000210 </t>
  </si>
  <si>
    <t>Aire acondicionado mini split 24000 BTU *</t>
  </si>
  <si>
    <t>Aire acondicionado mini split 36000 BTU *</t>
  </si>
  <si>
    <t>50104-01001-170601</t>
  </si>
  <si>
    <t>Archivador arturito</t>
  </si>
  <si>
    <t>50104-01900-120501</t>
  </si>
  <si>
    <t>Aspiradora para uso de oficina</t>
  </si>
  <si>
    <t>50104-01005-000400</t>
  </si>
  <si>
    <t>Biblioteca de madera, con 4 repisas, sin puertas</t>
  </si>
  <si>
    <t>50104-01900-181201</t>
  </si>
  <si>
    <t>Credenza, frente de melamina de 3 puertas, madera</t>
  </si>
  <si>
    <t>50104-01015-000260</t>
  </si>
  <si>
    <t xml:space="preserve">Mesa plegable para 6 personas </t>
  </si>
  <si>
    <t>Silla  ergonómica con descansa brazos</t>
  </si>
  <si>
    <t>50104-01020-000004</t>
  </si>
  <si>
    <t>Silla ejecutiva</t>
  </si>
  <si>
    <t>Armario de metal con 2 puertas y 4 estantes móviles</t>
  </si>
  <si>
    <t>50104-01900-000210</t>
  </si>
  <si>
    <t>Juego de muebles de sala</t>
  </si>
  <si>
    <t>50104-01900-000020</t>
  </si>
  <si>
    <t>Mueble mostrador en madera</t>
  </si>
  <si>
    <t>50104-01025-000040</t>
  </si>
  <si>
    <t>Calculadora electrónica de escritorio, 12 dígitos</t>
  </si>
  <si>
    <t>50104-01900-170602</t>
  </si>
  <si>
    <t>Maquina encuadernadora</t>
  </si>
  <si>
    <t>50104-01010-000251</t>
  </si>
  <si>
    <t>Escritorio tipo secretarial en forma de l, sobre melamina, madera</t>
  </si>
  <si>
    <t>50104-01015-000100</t>
  </si>
  <si>
    <t>Mesa para computadora e impresora</t>
  </si>
  <si>
    <t>Aire acondicionado mini split 12000 BTU *</t>
  </si>
  <si>
    <t>50104-01001-000001</t>
  </si>
  <si>
    <t>Archivador lateral de 3 gavetas, tamaño legal, madera</t>
  </si>
  <si>
    <t>50104-01005-000002</t>
  </si>
  <si>
    <t>Biblioteca metálica 2 bandejas con puertas de vidrio</t>
  </si>
  <si>
    <t>50104-01015-000002</t>
  </si>
  <si>
    <t>Mesa para conferencia rectangular de 4 personas, madera</t>
  </si>
  <si>
    <t>50104-01020-200201</t>
  </si>
  <si>
    <t>Silla de espera tipo butaca 3 asientos</t>
  </si>
  <si>
    <t>50104-01020-000420</t>
  </si>
  <si>
    <t>Silla plegable con asiento y respaldo</t>
  </si>
  <si>
    <t>50104-01015-000190</t>
  </si>
  <si>
    <t>Mesa para máquina de escribir</t>
  </si>
  <si>
    <t>50104-01001-000002</t>
  </si>
  <si>
    <t>Archivador de metal de cuatro gavetas, tamaño legal</t>
  </si>
  <si>
    <t>Archivador Vertical 4 gavetas tamaño carta Metal</t>
  </si>
  <si>
    <t>Silla sin brazos, estructura metálica</t>
  </si>
  <si>
    <t>50104-01140-000001</t>
  </si>
  <si>
    <t>Gabinete aéreo</t>
  </si>
  <si>
    <t>50104-01900-000700</t>
  </si>
  <si>
    <t>Grapadora tipo industrial</t>
  </si>
  <si>
    <t>Sillón reclinable</t>
  </si>
  <si>
    <t>50104-01040-000201</t>
  </si>
  <si>
    <t>Ventilador eléctrico de pie</t>
  </si>
  <si>
    <t>Silla PARA SALA DE LACTANCIA</t>
  </si>
  <si>
    <t>Mesas para reuniones</t>
  </si>
  <si>
    <t>Silla para reuniones</t>
  </si>
  <si>
    <t>50104-01180-000001</t>
  </si>
  <si>
    <t>Armario de metal con 2 puertas con 3 anaqueles ajustables</t>
  </si>
  <si>
    <t>Armario uso múltiple de 2 puertas con llavin</t>
  </si>
  <si>
    <t>50104-01900-000025</t>
  </si>
  <si>
    <t>Estaciones trabajo tipo l</t>
  </si>
  <si>
    <t>Juego de metal con 4 asientos</t>
  </si>
  <si>
    <t>50105-01090-120501</t>
  </si>
  <si>
    <t>Tabletas</t>
  </si>
  <si>
    <t xml:space="preserve">Unidad de potencia ininterrumpida </t>
  </si>
  <si>
    <t xml:space="preserve">Scanner para trabajo pesado </t>
  </si>
  <si>
    <t>50106-01900-000400</t>
  </si>
  <si>
    <t xml:space="preserve">Sillas de ruedas estándar </t>
  </si>
  <si>
    <t>50106-01001-000001</t>
  </si>
  <si>
    <t>Cambiadores para pañales</t>
  </si>
  <si>
    <t>50199-01900-003200</t>
  </si>
  <si>
    <t>Deshumificador 20 litros</t>
  </si>
  <si>
    <t>50199-01900-080525</t>
  </si>
  <si>
    <t>Dispensador de agua</t>
  </si>
  <si>
    <t>Cofee Maker eléctrico 12 tazas</t>
  </si>
  <si>
    <t>50199-01150-000102</t>
  </si>
  <si>
    <t>Lámpara de emergencia</t>
  </si>
  <si>
    <t>Motoguadaña motor gasolina</t>
  </si>
  <si>
    <t>Motoguadaña</t>
  </si>
  <si>
    <t>50199-01900-000215</t>
  </si>
  <si>
    <t>Licuadoras eléctricas</t>
  </si>
  <si>
    <t>50199-00000-000000</t>
  </si>
  <si>
    <t>Bomba atomizar espalda</t>
  </si>
  <si>
    <t>50199-01010-000001</t>
  </si>
  <si>
    <t>Extintor</t>
  </si>
  <si>
    <t>50199-01900-003900</t>
  </si>
  <si>
    <t>Trípode para celular</t>
  </si>
  <si>
    <t>PARA EL PERIODO 2022</t>
  </si>
  <si>
    <t>10501-01001-000001</t>
  </si>
  <si>
    <t xml:space="preserve">CONTRATACIÓN DE RUTAS  PROGRAMA TRANSPORTE ESTUDIANTIL </t>
  </si>
  <si>
    <t>20203-00000-000000</t>
  </si>
  <si>
    <t>29999-01155-180401</t>
  </si>
  <si>
    <t xml:space="preserve">III </t>
  </si>
  <si>
    <t>BOLÍGRAFO DE COLOR AZUL DE PUNTA MEDIANA DE 1 mm,  PRESENTACIÓN EN CAJA</t>
  </si>
  <si>
    <t xml:space="preserve">BOLÍGRAFO, TINTA GEL,  COLOR NEGRO, CAJA </t>
  </si>
  <si>
    <t xml:space="preserve">BOLÍGRAFO, TINTA GEL, COLOR AZUL, CAJA </t>
  </si>
  <si>
    <t>PORTAMINAS, CAJA , PARA MINAS DE 0,5 mm</t>
  </si>
  <si>
    <t xml:space="preserve">SACAPUNTAS METÁLICO (TAJADOR), DOBLE (DOS ORIFICIOS), </t>
  </si>
  <si>
    <t>29901-1130-000300</t>
  </si>
  <si>
    <t>Cajas especiales para archivo, medidas de 49.50cm. X 32 cm. X 25.5 cm.</t>
  </si>
  <si>
    <t>LIBROS DE ACTAS 500 FOLIOS</t>
  </si>
  <si>
    <t>ALCOHOL EN GEL 250ML</t>
  </si>
  <si>
    <t>Servicio de Digitalización de Expedientes  (Carga de contrato N°0432018000300080-00, Contratación N°: 2018CD-000057-0007300001)</t>
  </si>
  <si>
    <t>Mantenimiento del sistema SPI (Carga de contrato N°0432018000300037-00)</t>
  </si>
  <si>
    <t xml:space="preserve">Alcohol de 80º, presentación de 240ml </t>
  </si>
  <si>
    <t>Alcohol, grado 90°</t>
  </si>
  <si>
    <t>Alcohol gel . botella de 250 ml</t>
  </si>
  <si>
    <t>Licencias adobe acrobat pro dc  (carga de contrato contrato número n° 0432021000300013-00)</t>
  </si>
  <si>
    <t>Licencias masterlex (carga de contrato  contrato número n° 0432021000300012-00)</t>
  </si>
  <si>
    <t>Sistema argos auditoría (carga de contrato 2021la-000006-0007300001)</t>
  </si>
  <si>
    <t>Licencias por suscripción adobe creative  (carga presupuestaria del contrato n 0432020000300083-00)</t>
  </si>
  <si>
    <t>Alquiler de locales, edificios y terrenos (CARGAS DE CONTRATO)</t>
  </si>
  <si>
    <t>Servicio recoleccion desechos infectocontagiosos (carga de contrato 2021CD-000052-0007300001)</t>
  </si>
  <si>
    <t>Carga de contrato Imprenta Nacional (carga de contrato 2019CD-000036-0007300001)</t>
  </si>
  <si>
    <t>Publicación en medios de comunicación</t>
  </si>
  <si>
    <t>Servicio de digitalización de documentos (Carga de contrato 2020LN-000006-0007300001)</t>
  </si>
  <si>
    <t>Servicio de limpieza diaria de oficinas (carga de contrato)</t>
  </si>
  <si>
    <t>Servicios de seguridad y Vigilancia. (Carga de contrato 2018CD-000043-0007300001)</t>
  </si>
  <si>
    <t xml:space="preserve"> Servicios de seguridad y vigilancia  en los edificios de oficinas centrales del MEP  (carga de contrato-contratación nueva)</t>
  </si>
  <si>
    <t xml:space="preserve">Servicio de Mantenimiento de extintores. (Carga de contrato  2021CD-000030-0007300001)
</t>
  </si>
  <si>
    <t>SERVICIO DE LIMPIEZA - Jardinería. (Carga de Contrato  2018LA-000003-0007300001)</t>
  </si>
  <si>
    <t>SERVICIO DE LIMPIEZA - Jardinería. ( carga de contrato- Nuevo trámite)</t>
  </si>
  <si>
    <t>Servicio de limpieza de tanque séptico (Carga de contrato  2018LA-000030-0007300001)</t>
  </si>
  <si>
    <t>Servicio de desinstalación de aires acondionados (carga de contrato 2019LA-000037-0007300001)</t>
  </si>
  <si>
    <t>Servicio de GPS (Carga de Contrato 2020CD-000030-0007300001)</t>
  </si>
  <si>
    <t>Servicio de fumigación  (carga de contrato 2018LA-000039-0007300001)</t>
  </si>
  <si>
    <t>Mantenimiento de Vehículos (carga de contrato 2019LN-000001-0007300001)</t>
  </si>
  <si>
    <t>Mantenimiento de Vehículos (carga de contrato 2020LN-000003-0007300001)</t>
  </si>
  <si>
    <t>Mantenimiento y reparación de equipo de comunicación . ( carga de contrato 2018LA-000034-0007300001)</t>
  </si>
  <si>
    <t>Mantenimiento preventivo y correctivo de aires acondicionados (carga de contrato 2019LA-000037-0007300001)</t>
  </si>
  <si>
    <t>Mantenimiento preventivo y correctivo solución de lectores de huella (carga de contrato 2019LA-000014-0007300001)</t>
  </si>
  <si>
    <t>Mantenimiento preventivo y correctivo del sistema visión 20/20. (carga de contrato 2019CD-000098-0007300001)</t>
  </si>
  <si>
    <t>Soporte técnico y servicio de mantenimiento del sistema de trazabilidad ( carga de contrato 2019LA-000023-0007300001)</t>
  </si>
  <si>
    <t>Alcohol, grado 70°</t>
  </si>
  <si>
    <t>Aguarras</t>
  </si>
  <si>
    <t>Cajas de herramientas</t>
  </si>
  <si>
    <t>Filtros para orinal (carga de contrato 2018CD-000088-0007300001)</t>
  </si>
  <si>
    <t>Llanta 235/70 R16</t>
  </si>
  <si>
    <t>Guante, esterilizado, atamaño mediado (m)</t>
  </si>
  <si>
    <t>Guante, esterilizado,, tamaño pequeño (s)</t>
  </si>
  <si>
    <t>Gafetes de acceso (Carga de contrato 2021CD-000054-0007300001)</t>
  </si>
  <si>
    <t>Vehículos eléctricos</t>
  </si>
  <si>
    <t xml:space="preserve"> Vehículos pick up</t>
  </si>
  <si>
    <t>AIRE ACONDICIONADO TIPO MINI SPLIT, (12000 8TU/HR)</t>
  </si>
  <si>
    <t>AIRE ACONDICIONADO TIPO PISO-TECHO (36000 8TU/HR)</t>
  </si>
  <si>
    <t>UNIDAD DE POTENCIA ININTERRUMPIDA</t>
  </si>
  <si>
    <t>Tungar</t>
  </si>
  <si>
    <t>Cambiadores de pañales</t>
  </si>
  <si>
    <t>horno microondas</t>
  </si>
  <si>
    <t>Juegos de comedor</t>
  </si>
  <si>
    <t>Sistema para evaluación del desempeño</t>
  </si>
  <si>
    <t>Sistema de administración de activos WIZDOM.  (carga de contrato  2020CD-000052-0007300001)}</t>
  </si>
  <si>
    <t>Impresión de documento proyecto "PIENSA EN ARTE"</t>
  </si>
  <si>
    <t xml:space="preserve">KIT DE GOALBALL. BALONES CON SONORIDAD </t>
  </si>
  <si>
    <t>Servicios de ingenería . (Carga de contrato  2021LA-000009-0007300001)</t>
  </si>
  <si>
    <t>SELLO NUMERADOR (FOLIADOR)</t>
  </si>
  <si>
    <t>Edificios. Proyecto LICEO RURAL ARANJUEZ</t>
  </si>
  <si>
    <t>Edificios (carga de contrato proyecto Liceo COPEY)</t>
  </si>
  <si>
    <t>Edificios. Proyecto ESCUELA BRIBRI</t>
  </si>
  <si>
    <t>Edificios. (carga de contrato proyecto Centro Educativo BERNARDO GUITIERREZ)</t>
  </si>
  <si>
    <t xml:space="preserve"> LICENCIAS Y ACTUALIZACIONES PARA SOFTWARE (carga de contrato 2020LA-000022-0007300001)</t>
  </si>
  <si>
    <t>EQUIPO DE CÓMPUTO ARRENDADO (carga de contrato-contratación nueva)</t>
  </si>
  <si>
    <t>EQUIPO DE IMPRESORAS Y MULTIFUNCIONALES ARRENDADAS. (CARGA DE CONTRATO 2016LN-000002-0007300001)</t>
  </si>
  <si>
    <t>LEASING DE LA PLATAFORMA DE SEGURIDAD PERIMETRAL PARA DRE Y OFICINAS CENTRALES. (CARGA DE CONTRATO 2020LN-000002-0007300001)</t>
  </si>
  <si>
    <t>LEASING EQUIPOS DE TELECOMUNICACIONES PROYECTO DRE Y OFICINA CENTRAL. (CARGA DE CONTRATO 2017LN-000003-0007300001=</t>
  </si>
  <si>
    <t>SERVICIOS DE INFRAESTRUCTURA TECNOLÓGICA PARA PROCESAMIENTO Y COMUNICACIONES DE SISTEMAS INSTITUCIONALES. (CARGA DE CONTRATO 2019CD-000009-0007300001.=</t>
  </si>
  <si>
    <t xml:space="preserve">DESARROLLO DEL NUEVO SISTEMA DE SEGURIDAD Y AUTENTICACIÓN DEL MEP </t>
  </si>
  <si>
    <t>SERVICIOS DE INGENIERA MICROSOFT, (Carga de contrato  2018LA-000028-0007300001)</t>
  </si>
  <si>
    <t>MANTENIMIENTO CORRECTIVO DE LOS SISTEMAS DE CONTROL DE ACCESO Y MONITOREO. (Carga de contrato  2019CD-000086-0007300001)</t>
  </si>
  <si>
    <t>MANTENIMIENTO CORRECTIVO SISTEMA DETECCIÓN Y SUPRESIÓN DE INCENDIOS. (carga de contrato 2020LA-000015-0007300001)</t>
  </si>
  <si>
    <t>MANTENIMIENTO PREVENTIVO DE LOS SISTEMA DE CONTROL DE ACCESO Y MONITOREO. (Carga de contrato  2019CD-000086-0007300001)</t>
  </si>
  <si>
    <t>MANTENIMIENTO PREVENTIVO SISTEMA DETECCIÓN Y SUPRESIÓN DE INCENDIOS. (Carga de contrato  2020LA-000015-0007300001)</t>
  </si>
  <si>
    <t xml:space="preserve">HORAS DE SERVICIO PARA SOPORTE Y MANTENIMIENTO DE LA PLATAFORMA DE EQUIPOS TELECOMUNICACIONES HP NETWORKING </t>
  </si>
  <si>
    <t xml:space="preserve">MANTENIMIENTO CORRECTIVO DE LA PLATAFORMA DE EQUIPOS HP NETWORKING </t>
  </si>
  <si>
    <t xml:space="preserve">MANTENIMIENTO PREVENTIVO DE LA PLATAFORMA DE EQUIPOS HP NETWORKING </t>
  </si>
  <si>
    <t>MANTENIM. PREVENTIVO Y CORRECTIVO DE AIRE ACONDICIONADO DE PRECISIÓN . (Carga de contrato 2018CD-000128-0007300001)</t>
  </si>
  <si>
    <t>MANTENIMIENTO PREVENTIVO DE AIRES ACONDICIONADOS EDIFICIOS OFICINAS CENTRALES. (Carga de contrato 2019CD-000198-0007300001)</t>
  </si>
  <si>
    <t>MANTENIMIENTO CORRECTIVO DE AIRES ACONDICIONADOS EDIFICIOS OFICINAS CENTRALES. (Carga de contrato 2019CD-000198-0007300001)</t>
  </si>
  <si>
    <t xml:space="preserve">MANTENIMIENTO PREVENTIVO Y CORRECTIVO DE AIRE ACONDICIONADO DE PRECISIÓN DEL CC DEL EDIFICIO ANTIGUO CENADI </t>
  </si>
  <si>
    <t>HORAS PARA SOPORTE EN PLATAFORMAS LINUX. (Carga de contrato 2019LA-000026-0007300001)</t>
  </si>
  <si>
    <t>HORAS DE SERVICIO PARA SOPORTE Y MANTENIMIENTO DE LA PLATAFORMA DE TELECOMUNICACIONES (ROUTER Y SWITHES) DE OFICINAS CENTRALES Y DIRECCIONES REGIONALES. (Carga de contrato 2017LN-000003-0007300001)</t>
  </si>
  <si>
    <t>Horas de servicio para soporte y mantenimiento del software de monitoreo de telecomunicaciones. (Carga de contrato 2021LA-000012-0007300001)</t>
  </si>
  <si>
    <t>HORAS DE SOPORTE PARA MANTENIMIENTO DE INFRAESTRUCTURA DE SERVIDORES Y DISPOSITIVOS HP.( Carga de contrato 2019LA-000035-0007300001)</t>
  </si>
  <si>
    <t>HORAS DE SOPORTE POR DEMANDA PARA EL PROYECTO DE LEASING DE LA PLATAFORMA DE SEGURIDAD DE DRE Y EDIFICIOS CENTRALES. (Carga de contrato  2020LN-000002-0007300001)</t>
  </si>
  <si>
    <t>HORAS DE SOPORTE Y ACOMPAÑAMIENTO PARA LA IMPLEMENTACIÓN DE CENSOS NACIONALES</t>
  </si>
  <si>
    <t>MANTENIMIENTO CORRECTIVO DE  INFRAESTRUCTURA DE SERVIDORES HP. (Carga de contrato 2019LA-000035-0007300001)</t>
  </si>
  <si>
    <t>MANTENIMIENTO PREVENTIVO DE LA INFRAESTRUCTURA DE SERVIDORES Y DISPOSITIVOS HP. (Carga de contrato 2019LA-000035-0007300001)</t>
  </si>
  <si>
    <t>MANTENIMIENTO PREVENTIVO Y CORRECTIVO DE EQUIPOS UPS PARA CENTROS DE CÓMPUTO . (Carga de contrato  2020CD-000045-0007300001)</t>
  </si>
  <si>
    <t>MANTENIMIENTO PREVENTIVO-CORRECTIVO DE LAS UPS DE LOS CENTROS DE COMPUTO DE LOS EDIFICIO OFICINAS CENTRALES, ( CARGA DE CONTRATO 2018CD-000135-0007300001)</t>
  </si>
  <si>
    <t>MANTENIMIENTO PREVENTIVO-CORRECTIVO INFRAESTRUCTURA DE VMWARE.  (Carga de contrato 2019LA-000028-0007300001)</t>
  </si>
  <si>
    <t xml:space="preserve">MANTENIMIENTO Y HORAS DE LOS SISTEMAS PARA EL PAGO DE BECAS DE ESTUDIANTES UNIVERSITARIOS </t>
  </si>
  <si>
    <t xml:space="preserve"> MANTENIMIENTO ANTIVIRUS CORPORATIVO. (Carga de contrato 2018LN-000001-0007300001)</t>
  </si>
  <si>
    <t>MANTENIMIENTO Y REPARACIÓN  DEL SISTEMA DE INFORMACIÓN JANIUM -( Carga de contrato 2017CD-000129-0007300001 )</t>
  </si>
  <si>
    <t xml:space="preserve">BATERIAS PARA UPS´S DE CENTROS DE CÓMPUTO </t>
  </si>
  <si>
    <t>COMPUTADORA PORTÁTIL. (Carga de contrato 2021LN-000005-0007300001)</t>
  </si>
  <si>
    <t>IMPRESORA PARA CENTROS EDUCATIVOS. (Carga de contrato 2021LN-000005-0007300001)</t>
  </si>
  <si>
    <t>SET DIDACTICO DE ANIMALES.( Carga de contrato 2020LN-000005-0007300001)</t>
  </si>
  <si>
    <t>SET DIDACTICO DE COMPETENCIA. (Carga de contrato 2020LN-000005-0007300001)</t>
  </si>
  <si>
    <t>SET DE ROBOTICA PARQUE DE DIVERSIONES PARA EL DESARROLLO STEAM. ( Carga de contrato  2020LN-000005-0007300001)</t>
  </si>
  <si>
    <t>SET DIDACTICO DE EXPERIMENTOS CON TUBOS. (Carga de contrato  2020LN-000005-0007300001)</t>
  </si>
  <si>
    <t>SET DIDACTICO DE LETRAS. (Carga de contrato  2020LN-000005-0007300001)</t>
  </si>
  <si>
    <t>SET DIDACTICO DE PERSONAJES DE LA COMUNIDAD. (Carga de contrato 2020LN-000005-0007300001)</t>
  </si>
  <si>
    <t>SET DE ROBÓTICA DE RECURSOS ADICIONALES. (Carga de contrato 2020LN-000005-0007300001)</t>
  </si>
  <si>
    <t>SET DE ROBÓTICA DE RECURSOS ADICIONALES 600 PIEZAS. (Carga de contrato 2020LN-000005-0007300001)</t>
  </si>
  <si>
    <t>SET DE ROBÓTICA VERSION PLUS 250 PIEZAS. (Carga de contrato 2020LN-000005-0007300001)</t>
  </si>
  <si>
    <t>SET DE ROBÓTICA VERSION PLUS 500 PIEZAS. (Carga de contrato 2020LN-000005-0007300001)</t>
  </si>
  <si>
    <t>SET DE ROBÓTICA VERSION PLUS 500 PIEZAS. (Carga de contrato  2020LN-000005-0007300001)</t>
  </si>
  <si>
    <t>SET DE ROBÓTICA VERSION PLUS 220 PIEZAS. (Carga de contrato 2020LN-000005-0007300001)</t>
  </si>
  <si>
    <t>LICENCIAS MICROSOFT . (Carga de contrato 2019LA-000038-00073000001)</t>
  </si>
  <si>
    <t>LICENCIAMIENTO DEL ANTIVIRUS CORPORATIVO. (Carga de contrato 2018LN-000001-0007300001 )</t>
  </si>
  <si>
    <t>DESARROLLO DE NUEVO SITIO WEB INSTITUCIONAL - (Carga de contrato 2021LA-000010-00073000001)</t>
  </si>
  <si>
    <t>LICENCIAMIENTO DEL SOFTWARE DE MONITOREO DE TELEMUNICACIONES OPMANAGER. (Carga de contrato  2021LA-000012-0007300001)</t>
  </si>
  <si>
    <t>LICENCIAMIENTO INFRAESTRUCTURA DE VMWARE. (Carga de contrato CONTRATACIÓN 2019LA-000028-0007300001)</t>
  </si>
  <si>
    <t>CERTIFICADOS DIGITALES SSL WILDCARD . (Carga de contrato 2019CD-000080-0007300001)</t>
  </si>
  <si>
    <t xml:space="preserve">Hojas Lectoras Ópticas (Carga de contrato   N° 0432020000300065-00, 2020LN-000001-0007300001). </t>
  </si>
  <si>
    <t>Impresión de las Pruebas Nacionales y Folletos  (carga de contrato  contrato Nº 0432020000300011-00 Trámite N° 2019LN-000004-0007300001)</t>
  </si>
  <si>
    <t>Impresión de SOBRES DE SEGURIDAD ESPECIAL PARA TRANSPORTAR EXÁMENES</t>
  </si>
  <si>
    <t>Prueba de ubicación del dominio lingüístico en lengua extranjera (inglés). (carga de contrato  N° 0432021000300254-00, 2021CD-000051-0007300001)</t>
  </si>
  <si>
    <t>Disco duro 2TB</t>
  </si>
  <si>
    <t>Mantenimiento preventivo y correctivo extintores, (carga de contrato trámite 2021CD-000019-0007300001 )</t>
  </si>
  <si>
    <t>Instalación y desinstalación aires acondicionados,(carga de contrato trámite 2020LA-000017-0007300001)</t>
  </si>
  <si>
    <t>Instalación y desinstalación CCTV,(carga de contrato trámite 2020LA-000019-0007300001)</t>
  </si>
  <si>
    <t xml:space="preserve">servicio jardinería  </t>
  </si>
  <si>
    <t>Servicios de fumigación, (carga  trámite 2018CD-000061-0007300001)</t>
  </si>
  <si>
    <t>Mantenimiento preventivo y correctivo alarmas contra robos, (carga de contrato trámite 2018CD-000151-0007300001)</t>
  </si>
  <si>
    <t>Mantenimiento preventivo y correctivo ascensores, (carga de contrato trámite 2018CD-000085-0007300001)</t>
  </si>
  <si>
    <t>Mantenimiento preventivo y correctivo alarma contra incendio, (carga de contrato trámite 2018LA-000027-0007300001)</t>
  </si>
  <si>
    <t>Mantenimiento preventivo y correctivo bombas de agua, (carga de contrato  trámite: 2018LA-000015-0007300001)</t>
  </si>
  <si>
    <t>Mantenimiento preventivo y correctivo plantas eléctricas (carga de contrato trámite 2018CD-000048-0007300001)</t>
  </si>
  <si>
    <t>Mantenimiento preventivo y correctivo plantas eléctricas  (carga de contrato trámite: 2018CD-000160-000730000)</t>
  </si>
  <si>
    <t xml:space="preserve">Mantenimiento y Reparación de centrales teléfonicas (carga de contrato trámite 2021LN-000002-0007300001) </t>
  </si>
  <si>
    <t xml:space="preserve">Mantenimiento preventivo y correctivo CCTV, (carga de contrato  trámite 2020LA-000019-0007300001) </t>
  </si>
  <si>
    <t xml:space="preserve">Mantenimiento preventivo y correctivo CCTV y Centrales, (carga de contrato trámite 2020LA-000019-0007300001) </t>
  </si>
  <si>
    <t>Mantenimiento preventivo y correctivo aires acondicionados (carga de contrato trámite 2020LA-000017-0007300001)</t>
  </si>
  <si>
    <t>Mantenimiento preventivo y correctivo lectora biométrica reloj marcador (carga de contrato-trámite nuevo)</t>
  </si>
  <si>
    <t>Maantenimiento preventivo y correctivo UPS (carga de cntrato  trámite: 2018CD-000121-0007300001)</t>
  </si>
  <si>
    <t xml:space="preserve">Alcohol, grado 90°, </t>
  </si>
  <si>
    <t xml:space="preserve">Alcohol de 80º, presentación de 300ml </t>
  </si>
  <si>
    <t xml:space="preserve">ALCOHOL DE 80º, PRESENTACIÓN DE 240ML </t>
  </si>
  <si>
    <t xml:space="preserve">COMPRA CENTRALIZADA DE ALIMENTOS </t>
  </si>
  <si>
    <t>Notas:</t>
  </si>
  <si>
    <t>El Plan Anual de Adquisiciones  contiene una proyección de adquisiciones, las cuales pueden sufrir modificaciones  que se publicaran de  acuerdo a lo estipulado en la normativa vigente.</t>
  </si>
  <si>
    <t>El trámite se inicia no afectando presupuesto, las cantidades y montos se publicaran en la correspondiente modificación de acuerdo a lo estipulado en la normativa vigente.</t>
  </si>
  <si>
    <t>Establecimiento de niveles de desempeño para pruebas nacionales FARO secundaria
 (Trámite Sin afectación presupuestaria)</t>
  </si>
  <si>
    <t>Estudios del comportamiento diferencial del ítem para pruebas nacionales FARO secundaria 
(Trámite Sin afectación presupuestaria)</t>
  </si>
  <si>
    <t>Publicaciones- Imprenta Nacional (carga contratación n°2019cd-000036-0007300001)</t>
  </si>
  <si>
    <t xml:space="preserve">Servicio de publicaciones en periódicos de circulación nacional </t>
  </si>
  <si>
    <t>Contratación integral de comunicación para la realización de campañas informativas y de sensibilización.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</si>
</sst>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7" fillId="3" borderId="1" xfId="4" applyFont="1" applyFill="1" applyBorder="1" applyAlignment="1">
      <alignment vertical="center"/>
    </xf>
    <xf numFmtId="0" fontId="5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right"/>
    </xf>
    <xf numFmtId="164" fontId="4" fillId="3" borderId="1" xfId="1" applyNumberFormat="1" applyFont="1" applyFill="1" applyBorder="1" applyAlignment="1">
      <alignment vertical="center"/>
    </xf>
    <xf numFmtId="164" fontId="4" fillId="3" borderId="1" xfId="1" applyNumberFormat="1" applyFont="1" applyFill="1" applyBorder="1"/>
    <xf numFmtId="0" fontId="4" fillId="3" borderId="1" xfId="0" applyFont="1" applyFill="1" applyBorder="1"/>
    <xf numFmtId="0" fontId="0" fillId="3" borderId="0" xfId="0" applyFill="1"/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43" fontId="7" fillId="3" borderId="2" xfId="2" applyFont="1" applyFill="1" applyBorder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5">
    <cellStyle name="Millares" xfId="2" builtinId="3"/>
    <cellStyle name="Millares [0]" xfId="1" builtinId="6"/>
    <cellStyle name="Millares 2 10" xfId="3" xr:uid="{00000000-0005-0000-0000-000002000000}"/>
    <cellStyle name="Normal" xfId="0" builtinId="0"/>
    <cellStyle name="Normal 2" xfId="4" xr:uid="{90D7BAC9-470C-413D-B82B-5021A0A2D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123825</xdr:rowOff>
    </xdr:from>
    <xdr:to>
      <xdr:col>1</xdr:col>
      <xdr:colOff>323215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1"/>
        <a:stretch/>
      </xdr:blipFill>
      <xdr:spPr bwMode="auto">
        <a:xfrm>
          <a:off x="723900" y="123825"/>
          <a:ext cx="81851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1428750</xdr:colOff>
      <xdr:row>120</xdr:row>
      <xdr:rowOff>0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:a16="http://schemas.microsoft.com/office/drawing/2014/main" id="{725945CD-17E1-4F8E-B34D-9743123C947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263521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</xdr:row>
      <xdr:rowOff>0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:a16="http://schemas.microsoft.com/office/drawing/2014/main" id="{D1663703-3C8F-4BFC-B5C9-0EF5EE03C5C2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2651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</xdr:row>
      <xdr:rowOff>0</xdr:rowOff>
    </xdr:from>
    <xdr:ext cx="305532" cy="161192"/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:a16="http://schemas.microsoft.com/office/drawing/2014/main" id="{EC72695D-4E82-4F64-B495-209814590A3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263521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</xdr:row>
      <xdr:rowOff>0</xdr:rowOff>
    </xdr:from>
    <xdr:ext cx="305532" cy="161192"/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:a16="http://schemas.microsoft.com/office/drawing/2014/main" id="{C4D11BC1-8C18-481C-B74C-D89526B3009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2651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:a16="http://schemas.microsoft.com/office/drawing/2014/main" id="{7D08A5FA-4440-4E15-A0EB-EB0B017EDAC5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:a16="http://schemas.microsoft.com/office/drawing/2014/main" id="{BB7B1896-AD09-46A2-833F-26F2D8182FD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:a16="http://schemas.microsoft.com/office/drawing/2014/main" id="{003363E1-9E04-4509-A695-D6D6ECF8544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:a16="http://schemas.microsoft.com/office/drawing/2014/main" id="{7482C563-CE34-4419-AE6E-3E8CFD923E6C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:a16="http://schemas.microsoft.com/office/drawing/2014/main" id="{D1133538-CCFE-4C0A-A039-A9464032E101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:a16="http://schemas.microsoft.com/office/drawing/2014/main" id="{5B839F13-5D04-4B90-A732-3BB57E7136C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:a16="http://schemas.microsoft.com/office/drawing/2014/main" id="{E7004267-17F9-45E0-B1E4-FA2785083C4E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:a16="http://schemas.microsoft.com/office/drawing/2014/main" id="{FE08D132-5C78-4A60-9C36-575EF7E2676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:a16="http://schemas.microsoft.com/office/drawing/2014/main" id="{398451F5-DA15-4BE0-A141-BD46F9E0CF1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:a16="http://schemas.microsoft.com/office/drawing/2014/main" id="{5C0036DF-1AF5-47A1-A1B9-E89386E42E4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:a16="http://schemas.microsoft.com/office/drawing/2014/main" id="{77F879BD-3B16-429E-8CB7-A53BA3935B2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:a16="http://schemas.microsoft.com/office/drawing/2014/main" id="{EAFED21A-941C-4EDA-9B54-88A35E0529B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:a16="http://schemas.microsoft.com/office/drawing/2014/main" id="{0B98371D-6A14-421C-A97A-83825AED6D83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:a16="http://schemas.microsoft.com/office/drawing/2014/main" id="{35056297-7B50-4873-9BD4-CF6D6FE3A961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:a16="http://schemas.microsoft.com/office/drawing/2014/main" id="{C55E7FA3-FD1C-471B-B27B-9945A54A04DE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:a16="http://schemas.microsoft.com/office/drawing/2014/main" id="{0428374F-34D7-404A-AFE4-E1785954D56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:a16="http://schemas.microsoft.com/office/drawing/2014/main" id="{B1E2F1B6-E6B6-4DE8-A7A2-783B59372F8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:a16="http://schemas.microsoft.com/office/drawing/2014/main" id="{ED7698FC-1390-4CD5-A7EE-F2BC1CD7DF5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:a16="http://schemas.microsoft.com/office/drawing/2014/main" id="{E34B5DE1-F043-46D6-A456-251277A28E2D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:a16="http://schemas.microsoft.com/office/drawing/2014/main" id="{EA82B297-D47D-4D0D-ABF8-EE42A949D74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:a16="http://schemas.microsoft.com/office/drawing/2014/main" id="{BD8BCFB7-6B9E-40AF-848D-4FDFD02D475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:a16="http://schemas.microsoft.com/office/drawing/2014/main" id="{825ED0FA-03F3-4626-9D70-C53B3A5CB8C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0120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:a16="http://schemas.microsoft.com/office/drawing/2014/main" id="{D7826C41-8885-44DC-ADFE-E208E7FD74E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:a16="http://schemas.microsoft.com/office/drawing/2014/main" id="{0CF27389-BBD9-4C74-AEF8-AD6E55CF4C0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100</xdr:row>
      <xdr:rowOff>0</xdr:rowOff>
    </xdr:from>
    <xdr:ext cx="305532" cy="161192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:a16="http://schemas.microsoft.com/office/drawing/2014/main" id="{C7621C7D-994C-46C4-AD9B-D52008EA3511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9958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161192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:a16="http://schemas.microsoft.com/office/drawing/2014/main" id="{4EA50458-444E-4F69-8336-26135E4C6FB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:a16="http://schemas.microsoft.com/office/drawing/2014/main" id="{FBF920E1-4D34-4B5E-A633-A438E27E6DA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161192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:a16="http://schemas.microsoft.com/office/drawing/2014/main" id="{CC921524-4766-4F7F-88B0-3B0B15969732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:a16="http://schemas.microsoft.com/office/drawing/2014/main" id="{C90A113C-5E86-468B-9961-9CC8583FD9BD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304067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:a16="http://schemas.microsoft.com/office/drawing/2014/main" id="{C41FCB32-EEE2-4F06-AB76-9F1C07D25EB3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304067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:a16="http://schemas.microsoft.com/office/drawing/2014/main" id="{66A04781-4B41-4747-9D5B-FE0113E3241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161192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:a16="http://schemas.microsoft.com/office/drawing/2014/main" id="{609C8704-1284-45C1-AE31-E94D244B34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161192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:a16="http://schemas.microsoft.com/office/drawing/2014/main" id="{F0959095-E483-4CB6-BF04-992B9D85D0CE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:a16="http://schemas.microsoft.com/office/drawing/2014/main" id="{AF70702D-47B8-4316-BF82-CCD4B4BF959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161192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:a16="http://schemas.microsoft.com/office/drawing/2014/main" id="{0100E43B-5565-4F61-8B37-713605F918DE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161192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:a16="http://schemas.microsoft.com/office/drawing/2014/main" id="{8737C3A6-4729-4666-B829-BE36DF9909A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:a16="http://schemas.microsoft.com/office/drawing/2014/main" id="{72410066-119A-4F6F-B4BE-39CA215B3CB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:a16="http://schemas.microsoft.com/office/drawing/2014/main" id="{BA45A66C-D2FE-4EDE-AB97-AB2DDBB5456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:a16="http://schemas.microsoft.com/office/drawing/2014/main" id="{E208AA55-FBCE-4296-986C-5E6ABF2DED1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:a16="http://schemas.microsoft.com/office/drawing/2014/main" id="{A21DD04D-1954-41CC-A8DE-40D6836E452C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161192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:a16="http://schemas.microsoft.com/office/drawing/2014/main" id="{D0CFE99B-15E9-46C6-81F8-3A81C666697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:a16="http://schemas.microsoft.com/office/drawing/2014/main" id="{3149C3BB-79EC-44D7-8C2B-334E4DCAF351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:a16="http://schemas.microsoft.com/office/drawing/2014/main" id="{68C18C88-8CB7-468B-BE27-709E441A90F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138</xdr:row>
      <xdr:rowOff>0</xdr:rowOff>
    </xdr:from>
    <xdr:ext cx="305532" cy="161192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:a16="http://schemas.microsoft.com/office/drawing/2014/main" id="{14901E73-1DE5-4A12-B1F0-3B646030D8F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8903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143</xdr:row>
      <xdr:rowOff>0</xdr:rowOff>
    </xdr:from>
    <xdr:ext cx="305532" cy="161192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:a16="http://schemas.microsoft.com/office/drawing/2014/main" id="{88F8FD39-431F-438A-8A8D-81E93D01AA9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9065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</xdr:row>
      <xdr:rowOff>0</xdr:rowOff>
    </xdr:from>
    <xdr:ext cx="305532" cy="161192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:a16="http://schemas.microsoft.com/office/drawing/2014/main" id="{26F568EF-801B-4477-912A-3B9DC4480D8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80</xdr:row>
      <xdr:rowOff>0</xdr:rowOff>
    </xdr:from>
    <xdr:ext cx="305532" cy="161192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:a16="http://schemas.microsoft.com/office/drawing/2014/main" id="{4081861B-8944-4808-9ADA-B426D0D9806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</xdr:row>
      <xdr:rowOff>0</xdr:rowOff>
    </xdr:from>
    <xdr:ext cx="305532" cy="161192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:a16="http://schemas.microsoft.com/office/drawing/2014/main" id="{B84BEE73-AE81-415D-B01D-601BF4CE39D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80</xdr:row>
      <xdr:rowOff>0</xdr:rowOff>
    </xdr:from>
    <xdr:ext cx="305532" cy="161192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:a16="http://schemas.microsoft.com/office/drawing/2014/main" id="{F42C2E3A-B9CA-4287-87CE-F285425AB7F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:a16="http://schemas.microsoft.com/office/drawing/2014/main" id="{C787A66C-DC45-403B-BE44-054C439DDB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:a16="http://schemas.microsoft.com/office/drawing/2014/main" id="{3E0AE05B-18CB-4DD6-9CB6-55B6164F89F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:a16="http://schemas.microsoft.com/office/drawing/2014/main" id="{F750FFC1-0AF0-4B92-BE5B-3BF370DC32F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:a16="http://schemas.microsoft.com/office/drawing/2014/main" id="{A0E36C68-D9D1-4708-98D3-3E354AA995E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:a16="http://schemas.microsoft.com/office/drawing/2014/main" id="{9B4A8023-B00F-4BB7-86B4-6DB207DC4FB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:a16="http://schemas.microsoft.com/office/drawing/2014/main" id="{296DA2FE-64C7-4DD8-B03C-F96744BF346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:a16="http://schemas.microsoft.com/office/drawing/2014/main" id="{9BDD76E2-B23B-4467-A32C-59D0F5BD1EA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:a16="http://schemas.microsoft.com/office/drawing/2014/main" id="{F77BD3D5-4234-4FB6-8480-2DAAF0FBBA6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:a16="http://schemas.microsoft.com/office/drawing/2014/main" id="{A69E2B79-3147-422F-909C-FBE08FCC572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:a16="http://schemas.microsoft.com/office/drawing/2014/main" id="{9E48483F-A12D-4C03-BD10-872897D7EA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:a16="http://schemas.microsoft.com/office/drawing/2014/main" id="{9981E781-24B9-417B-9A4B-FB31F96FA2B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:a16="http://schemas.microsoft.com/office/drawing/2014/main" id="{2EB8DD19-DC00-4ABD-AD8F-4C071B1FBC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:a16="http://schemas.microsoft.com/office/drawing/2014/main" id="{7D07BF1F-2CB8-40B0-8BE0-758E47B9F31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:a16="http://schemas.microsoft.com/office/drawing/2014/main" id="{ECFFEFE8-8200-49ED-9A1B-2833E8C2FB0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:a16="http://schemas.microsoft.com/office/drawing/2014/main" id="{0FEC2942-9389-42F2-9AD2-D742B6DE55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:a16="http://schemas.microsoft.com/office/drawing/2014/main" id="{7E05C4B4-9672-49E7-B0E1-3FD6B10B6C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:a16="http://schemas.microsoft.com/office/drawing/2014/main" id="{36310B4A-28D0-49D2-AC30-B6EB56F44E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:a16="http://schemas.microsoft.com/office/drawing/2014/main" id="{8584E060-6D8E-4236-98E5-1BB53B437D6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:a16="http://schemas.microsoft.com/office/drawing/2014/main" id="{3988F1BF-44A7-466D-89D3-9D7428194C2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:a16="http://schemas.microsoft.com/office/drawing/2014/main" id="{ECAD7B89-9137-44C8-90CF-E501C9CC97A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:a16="http://schemas.microsoft.com/office/drawing/2014/main" id="{BB7CA4C4-241E-459C-A1D8-ECB095C96DB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</xdr:row>
      <xdr:rowOff>0</xdr:rowOff>
    </xdr:from>
    <xdr:ext cx="305532" cy="161192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:a16="http://schemas.microsoft.com/office/drawing/2014/main" id="{0B1BCAB1-54D7-4842-A5B8-EC52D896DCE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:a16="http://schemas.microsoft.com/office/drawing/2014/main" id="{344512E9-5E54-43DB-82F4-2717B2DD5F6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:a16="http://schemas.microsoft.com/office/drawing/2014/main" id="{6F2E206C-00DC-4C92-9918-B6185435152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</xdr:row>
      <xdr:rowOff>0</xdr:rowOff>
    </xdr:from>
    <xdr:ext cx="305532" cy="161192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:a16="http://schemas.microsoft.com/office/drawing/2014/main" id="{62ED037B-23A7-4F77-9508-57D633333AD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77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123</xdr:row>
      <xdr:rowOff>0</xdr:rowOff>
    </xdr:from>
    <xdr:ext cx="304800" cy="304800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:a16="http://schemas.microsoft.com/office/drawing/2014/main" id="{0C16A6C9-03F3-4C35-9A99-E63430C76990}"/>
            </a:ext>
          </a:extLst>
        </xdr:cNvPr>
        <xdr:cNvSpPr>
          <a:spLocks noChangeAspect="1" noChangeArrowheads="1"/>
        </xdr:cNvSpPr>
      </xdr:nvSpPr>
      <xdr:spPr bwMode="auto">
        <a:xfrm>
          <a:off x="5251847" y="440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123</xdr:row>
      <xdr:rowOff>0</xdr:rowOff>
    </xdr:from>
    <xdr:ext cx="304800" cy="304800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:a16="http://schemas.microsoft.com/office/drawing/2014/main" id="{172176AF-628D-48D1-A6B2-F9BE60C1EDAF}"/>
            </a:ext>
          </a:extLst>
        </xdr:cNvPr>
        <xdr:cNvSpPr>
          <a:spLocks noChangeAspect="1" noChangeArrowheads="1"/>
        </xdr:cNvSpPr>
      </xdr:nvSpPr>
      <xdr:spPr bwMode="auto">
        <a:xfrm>
          <a:off x="5251847" y="440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123</xdr:row>
      <xdr:rowOff>0</xdr:rowOff>
    </xdr:from>
    <xdr:ext cx="304800" cy="304800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:a16="http://schemas.microsoft.com/office/drawing/2014/main" id="{38FB32A6-8F6F-43BD-AB25-BF2B0B379168}"/>
            </a:ext>
          </a:extLst>
        </xdr:cNvPr>
        <xdr:cNvSpPr>
          <a:spLocks noChangeAspect="1" noChangeArrowheads="1"/>
        </xdr:cNvSpPr>
      </xdr:nvSpPr>
      <xdr:spPr bwMode="auto">
        <a:xfrm>
          <a:off x="5251847" y="440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123</xdr:row>
      <xdr:rowOff>0</xdr:rowOff>
    </xdr:from>
    <xdr:ext cx="304800" cy="304800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:a16="http://schemas.microsoft.com/office/drawing/2014/main" id="{22A5C495-39FE-431C-AAE8-33AF76F3979A}"/>
            </a:ext>
          </a:extLst>
        </xdr:cNvPr>
        <xdr:cNvSpPr>
          <a:spLocks noChangeAspect="1" noChangeArrowheads="1"/>
        </xdr:cNvSpPr>
      </xdr:nvSpPr>
      <xdr:spPr bwMode="auto">
        <a:xfrm>
          <a:off x="5251847" y="440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123</xdr:row>
      <xdr:rowOff>0</xdr:rowOff>
    </xdr:from>
    <xdr:ext cx="304800" cy="304800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:a16="http://schemas.microsoft.com/office/drawing/2014/main" id="{8837B8AC-D91E-45E2-AFA1-CB9D3A1F56F4}"/>
            </a:ext>
          </a:extLst>
        </xdr:cNvPr>
        <xdr:cNvSpPr>
          <a:spLocks noChangeAspect="1" noChangeArrowheads="1"/>
        </xdr:cNvSpPr>
      </xdr:nvSpPr>
      <xdr:spPr bwMode="auto">
        <a:xfrm>
          <a:off x="5251847" y="440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:a16="http://schemas.microsoft.com/office/drawing/2014/main" id="{52A49A30-3ECB-4FFB-8D70-1232784C25A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:a16="http://schemas.microsoft.com/office/drawing/2014/main" id="{1827CAD8-4EFF-4705-929E-AB820534515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:a16="http://schemas.microsoft.com/office/drawing/2014/main" id="{50D3CF2B-28CE-46D4-9378-D655978B03A5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:a16="http://schemas.microsoft.com/office/drawing/2014/main" id="{E998B99C-5BFD-45A9-B4B4-1333EC32AF3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:a16="http://schemas.microsoft.com/office/drawing/2014/main" id="{543D3609-775B-41D2-B0F1-5B5591A09CAC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:a16="http://schemas.microsoft.com/office/drawing/2014/main" id="{425BF1CF-D6F1-43A1-A1B1-41A16DF8E73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:a16="http://schemas.microsoft.com/office/drawing/2014/main" id="{CD554AC7-D132-478A-AD13-25A7051B81FE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:a16="http://schemas.microsoft.com/office/drawing/2014/main" id="{AC1A932B-D6A2-4BD9-A638-2D2E969B9B6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:a16="http://schemas.microsoft.com/office/drawing/2014/main" id="{B12AB56C-81CF-4F27-939C-4E5D38DEF2C2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:a16="http://schemas.microsoft.com/office/drawing/2014/main" id="{5D0E8107-9757-4A57-B784-933E947CDBD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:a16="http://schemas.microsoft.com/office/drawing/2014/main" id="{326F6C0E-E7BC-4F41-B2DB-B6A19829AA7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:a16="http://schemas.microsoft.com/office/drawing/2014/main" id="{A5D9D56D-D30F-4754-9B34-164ED4E6342E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99" name="AutoShape 1" descr="https://mpc.mer-link.co.cr/PresolicitudesCatalogo/">
          <a:extLst>
            <a:ext uri="{FF2B5EF4-FFF2-40B4-BE49-F238E27FC236}">
              <a16:creationId xmlns:a16="http://schemas.microsoft.com/office/drawing/2014/main" id="{68B458BD-D31A-4513-8671-D9CE918F318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:a16="http://schemas.microsoft.com/office/drawing/2014/main" id="{F6DF1338-8BB1-4DA2-AC96-CE806CBF827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:a16="http://schemas.microsoft.com/office/drawing/2014/main" id="{D93E7614-D7CC-482E-BEE1-BB035475BDC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:a16="http://schemas.microsoft.com/office/drawing/2014/main" id="{CBBE7920-068A-47D0-95FC-4665B826868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:a16="http://schemas.microsoft.com/office/drawing/2014/main" id="{C5D27A55-BF51-4BCC-BC07-1715419E0202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:a16="http://schemas.microsoft.com/office/drawing/2014/main" id="{70BFD966-2C46-45B3-8A56-686CBC658AB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105" name="AutoShape 1" descr="https://mpc.mer-link.co.cr/PresolicitudesCatalogo/">
          <a:extLst>
            <a:ext uri="{FF2B5EF4-FFF2-40B4-BE49-F238E27FC236}">
              <a16:creationId xmlns:a16="http://schemas.microsoft.com/office/drawing/2014/main" id="{F6B8319F-28EE-4344-A085-E2AD7DCBE63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:a16="http://schemas.microsoft.com/office/drawing/2014/main" id="{7C2B6DD8-D89D-4150-B89D-EEAD99F2D21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:a16="http://schemas.microsoft.com/office/drawing/2014/main" id="{3BC437EA-807B-413D-AD8B-4D21B5D831F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18</xdr:row>
      <xdr:rowOff>0</xdr:rowOff>
    </xdr:from>
    <xdr:ext cx="305532" cy="161192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:a16="http://schemas.microsoft.com/office/drawing/2014/main" id="{365A544E-EBA1-4328-9176-B576C3E56A1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62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:a16="http://schemas.microsoft.com/office/drawing/2014/main" id="{8B1F2EB6-C75C-4FAF-BD36-870EC45A9F3C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:a16="http://schemas.microsoft.com/office/drawing/2014/main" id="{187410AF-14B8-44C6-AF67-0478E3D97F1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:a16="http://schemas.microsoft.com/office/drawing/2014/main" id="{FE656330-B5A9-4C2A-8F30-064FF41AE88C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:a16="http://schemas.microsoft.com/office/drawing/2014/main" id="{90DCF93E-7F8C-49E1-BEED-445817EB5DE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:a16="http://schemas.microsoft.com/office/drawing/2014/main" id="{DBF48380-B649-4841-80E6-F76931B84063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:a16="http://schemas.microsoft.com/office/drawing/2014/main" id="{8D7B94D8-2859-4732-989E-D5CDDF86474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:a16="http://schemas.microsoft.com/office/drawing/2014/main" id="{46E3B2C3-20DE-4C9C-BDFA-FECB30046B81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:a16="http://schemas.microsoft.com/office/drawing/2014/main" id="{910DDD91-ADC4-4FAF-A1DF-DC317BFEF3D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:a16="http://schemas.microsoft.com/office/drawing/2014/main" id="{3B82BEE3-AA43-415D-96C1-5D1376836E11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:a16="http://schemas.microsoft.com/office/drawing/2014/main" id="{1EE6984C-5103-49A1-9CFA-D198BCDE011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:a16="http://schemas.microsoft.com/office/drawing/2014/main" id="{533EC634-C195-42D8-80AB-15285CA3A96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:a16="http://schemas.microsoft.com/office/drawing/2014/main" id="{9472124F-90FC-43F7-B652-5C26B683711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:a16="http://schemas.microsoft.com/office/drawing/2014/main" id="{EE7DD387-FF3C-405C-8ACE-38E8C2BEE0B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:a16="http://schemas.microsoft.com/office/drawing/2014/main" id="{B868E387-A514-49AE-8E4F-2AC828518D7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:a16="http://schemas.microsoft.com/office/drawing/2014/main" id="{BF1A64C2-D2FB-4BBE-9FEA-84082A8EB47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:a16="http://schemas.microsoft.com/office/drawing/2014/main" id="{320FAAAB-BAFE-4C08-A811-A5552253839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:a16="http://schemas.microsoft.com/office/drawing/2014/main" id="{C19F8C94-6540-42F9-B659-74A23BB48D8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:a16="http://schemas.microsoft.com/office/drawing/2014/main" id="{3CFF8FDC-996D-42A7-884A-2108F3BF5345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:a16="http://schemas.microsoft.com/office/drawing/2014/main" id="{2A353933-306E-4B26-A8FB-7CD4113417E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:a16="http://schemas.microsoft.com/office/drawing/2014/main" id="{36FB81EA-AE1F-40CA-BC95-33AA7AEA66CD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:a16="http://schemas.microsoft.com/office/drawing/2014/main" id="{4744B847-6552-4DEC-AF10-1816FADFF51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:a16="http://schemas.microsoft.com/office/drawing/2014/main" id="{002DFCEC-4694-44EA-B546-35C158F8BE9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:a16="http://schemas.microsoft.com/office/drawing/2014/main" id="{8328D3B0-8314-44E2-B86F-564602C1DBD1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:a16="http://schemas.microsoft.com/office/drawing/2014/main" id="{06256FF4-59C6-4BC4-9BD4-48B334C2B2E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:a16="http://schemas.microsoft.com/office/drawing/2014/main" id="{9209EFE4-0585-4C88-AE34-A7BC33F3F67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:a16="http://schemas.microsoft.com/office/drawing/2014/main" id="{6659F326-6A5D-4B06-B384-838800EA60F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:a16="http://schemas.microsoft.com/office/drawing/2014/main" id="{640EA9CC-8275-4745-B575-E3A74A8E05C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:a16="http://schemas.microsoft.com/office/drawing/2014/main" id="{B218D5F1-947C-4A7B-B745-1F414626A7F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:a16="http://schemas.microsoft.com/office/drawing/2014/main" id="{1119CCD3-90FD-4AC4-A469-EA5023454C92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:a16="http://schemas.microsoft.com/office/drawing/2014/main" id="{B06D204A-0008-4B24-A5A0-643290DEA162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:a16="http://schemas.microsoft.com/office/drawing/2014/main" id="{8D74BDC4-3233-48DE-93A2-98B08DEE503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:a16="http://schemas.microsoft.com/office/drawing/2014/main" id="{74D8B35D-4414-488D-A83F-B0F738E9E0C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:a16="http://schemas.microsoft.com/office/drawing/2014/main" id="{8CEBA796-2534-41FF-A1E8-E6EB5A0B46D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:a16="http://schemas.microsoft.com/office/drawing/2014/main" id="{3AC473B3-2D65-40FB-9F6C-265EF7C0CB6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:a16="http://schemas.microsoft.com/office/drawing/2014/main" id="{4F81F372-511F-4E6D-B36A-C9F7C7CF46D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:a16="http://schemas.microsoft.com/office/drawing/2014/main" id="{A298E3A4-D699-4CE3-A99E-C57BFF3522D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:a16="http://schemas.microsoft.com/office/drawing/2014/main" id="{E02076F7-CBAD-4967-9FC3-D29D5697ABD1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:a16="http://schemas.microsoft.com/office/drawing/2014/main" id="{36E8FAE6-9876-4883-903B-6F98D02BADF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:a16="http://schemas.microsoft.com/office/drawing/2014/main" id="{509E6002-6C81-4627-98E0-3A9B3B20C30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:a16="http://schemas.microsoft.com/office/drawing/2014/main" id="{10CE1CEC-B6BA-4E09-A06E-776E40D0029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:a16="http://schemas.microsoft.com/office/drawing/2014/main" id="{6639F1A0-57E5-497A-94E9-9591891AFFC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:a16="http://schemas.microsoft.com/office/drawing/2014/main" id="{9F5CC669-1C1B-461A-9868-E0293BF61B5D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:a16="http://schemas.microsoft.com/office/drawing/2014/main" id="{612FA8BE-3A5B-4590-9592-33181A0A046D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:a16="http://schemas.microsoft.com/office/drawing/2014/main" id="{8AD7A70E-F889-410B-AF9F-01B8B76FE51C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:a16="http://schemas.microsoft.com/office/drawing/2014/main" id="{6AF70B96-993E-4D4A-B02D-74509BFB0051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:a16="http://schemas.microsoft.com/office/drawing/2014/main" id="{C859C874-EE96-44A7-83A9-7EA468A4BC2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:a16="http://schemas.microsoft.com/office/drawing/2014/main" id="{081A4490-8BD1-4BCB-9B96-A93772BCCFB8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:a16="http://schemas.microsoft.com/office/drawing/2014/main" id="{920C3AF5-525E-400E-95EB-A7D1FEE53E3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:a16="http://schemas.microsoft.com/office/drawing/2014/main" id="{A0BE0A43-3656-4A1B-9609-1D45F44722A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:a16="http://schemas.microsoft.com/office/drawing/2014/main" id="{D0B4B2BD-5CCD-4C98-B0C8-7CA17B3A444C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:a16="http://schemas.microsoft.com/office/drawing/2014/main" id="{47088F0B-8C2E-4413-B6C3-29EF8905007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:a16="http://schemas.microsoft.com/office/drawing/2014/main" id="{EC597F07-703F-4B09-B81B-C145CF199AE5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:a16="http://schemas.microsoft.com/office/drawing/2014/main" id="{40CBBAF0-5E28-4F0F-8B0C-6291398A8F0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:a16="http://schemas.microsoft.com/office/drawing/2014/main" id="{9409397F-060F-4F2B-9EE8-961FC47CAA7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:a16="http://schemas.microsoft.com/office/drawing/2014/main" id="{04160EF8-5890-4D1C-823E-41336F538DB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123</xdr:row>
      <xdr:rowOff>0</xdr:rowOff>
    </xdr:from>
    <xdr:ext cx="305532" cy="161192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:a16="http://schemas.microsoft.com/office/drawing/2014/main" id="{84AD7C8A-AD1D-493A-838F-6886F22EF94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40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193</xdr:row>
      <xdr:rowOff>99218</xdr:rowOff>
    </xdr:from>
    <xdr:ext cx="305532" cy="161192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:a16="http://schemas.microsoft.com/office/drawing/2014/main" id="{84B8080D-7D24-45C0-9E68-347AB41CD48A}"/>
            </a:ext>
          </a:extLst>
        </xdr:cNvPr>
        <xdr:cNvSpPr>
          <a:spLocks noChangeAspect="1" noChangeArrowheads="1"/>
        </xdr:cNvSpPr>
      </xdr:nvSpPr>
      <xdr:spPr bwMode="auto">
        <a:xfrm>
          <a:off x="5836046" y="17806193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215</xdr:row>
      <xdr:rowOff>0</xdr:rowOff>
    </xdr:from>
    <xdr:to>
      <xdr:col>4</xdr:col>
      <xdr:colOff>304799</xdr:colOff>
      <xdr:row>216</xdr:row>
      <xdr:rowOff>113567</xdr:rowOff>
    </xdr:to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:a16="http://schemas.microsoft.com/office/drawing/2014/main" id="{1F9CFDAD-AB05-4EF3-902F-5657A95D2BC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2600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215</xdr:row>
      <xdr:rowOff>0</xdr:rowOff>
    </xdr:from>
    <xdr:to>
      <xdr:col>4</xdr:col>
      <xdr:colOff>304799</xdr:colOff>
      <xdr:row>216</xdr:row>
      <xdr:rowOff>113567</xdr:rowOff>
    </xdr:to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:a16="http://schemas.microsoft.com/office/drawing/2014/main" id="{7FF2E1A6-2C52-4E16-8B62-198946D88E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2600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1428750</xdr:colOff>
      <xdr:row>215</xdr:row>
      <xdr:rowOff>0</xdr:rowOff>
    </xdr:from>
    <xdr:ext cx="305532" cy="304067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:a16="http://schemas.microsoft.com/office/drawing/2014/main" id="{7A65DD10-1936-447D-B182-A8CD2DA748D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2600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304067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:a16="http://schemas.microsoft.com/office/drawing/2014/main" id="{807596EE-DE4C-481E-9460-D6CE94B7B3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304067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:a16="http://schemas.microsoft.com/office/drawing/2014/main" id="{A1B53E6B-F3E1-4A63-9B7E-4671D0EE8E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:a16="http://schemas.microsoft.com/office/drawing/2014/main" id="{4139073B-88D4-45C1-A319-89727CA3C3E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215</xdr:row>
      <xdr:rowOff>0</xdr:rowOff>
    </xdr:from>
    <xdr:ext cx="305532" cy="161192"/>
    <xdr:sp macro="" textlink="">
      <xdr:nvSpPr>
        <xdr:cNvPr id="172" name="AutoShape 1" descr="https://mpc.mer-link.co.cr/PresolicitudesCatalogo/">
          <a:extLst>
            <a:ext uri="{FF2B5EF4-FFF2-40B4-BE49-F238E27FC236}">
              <a16:creationId xmlns:a16="http://schemas.microsoft.com/office/drawing/2014/main" id="{24A8949E-8024-44D3-9A67-4E2A0B1800C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260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73" name="AutoShape 1" descr="https://mpc.mer-link.co.cr/PresolicitudesCatalogo/">
          <a:extLst>
            <a:ext uri="{FF2B5EF4-FFF2-40B4-BE49-F238E27FC236}">
              <a16:creationId xmlns:a16="http://schemas.microsoft.com/office/drawing/2014/main" id="{C312A35A-D548-4FB3-B271-4F76CD3AB0D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:a16="http://schemas.microsoft.com/office/drawing/2014/main" id="{753FD0DF-F80C-411E-A618-7A0793D4D92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215</xdr:row>
      <xdr:rowOff>0</xdr:rowOff>
    </xdr:from>
    <xdr:ext cx="305532" cy="161192"/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:a16="http://schemas.microsoft.com/office/drawing/2014/main" id="{3C8E6850-2B17-4756-A32F-E5FDA2F8A94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260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:a16="http://schemas.microsoft.com/office/drawing/2014/main" id="{0E953CF0-84E2-46ED-A498-2E56FEA19B1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215</xdr:row>
      <xdr:rowOff>0</xdr:rowOff>
    </xdr:from>
    <xdr:ext cx="305532" cy="161192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:a16="http://schemas.microsoft.com/office/drawing/2014/main" id="{9B7543E2-20B4-4E8B-B5FC-CBBE80C9A5D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260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215</xdr:row>
      <xdr:rowOff>0</xdr:rowOff>
    </xdr:from>
    <xdr:ext cx="305532" cy="161192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:a16="http://schemas.microsoft.com/office/drawing/2014/main" id="{3D3C7F8D-1A18-435E-A7A7-9E51F4B075F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260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:a16="http://schemas.microsoft.com/office/drawing/2014/main" id="{1501D182-98E6-46D6-B683-19367CD8A1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:a16="http://schemas.microsoft.com/office/drawing/2014/main" id="{6C997665-0363-4541-B2D2-A450D561FE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:a16="http://schemas.microsoft.com/office/drawing/2014/main" id="{F4AEB28F-E2E2-4FAF-928C-CE3999E6DB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:a16="http://schemas.microsoft.com/office/drawing/2014/main" id="{7A5DDD73-5482-400C-8AE3-2C0B32A27FA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:a16="http://schemas.microsoft.com/office/drawing/2014/main" id="{C2266A8C-F9B0-4238-8D87-EA4CE7234C7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:a16="http://schemas.microsoft.com/office/drawing/2014/main" id="{8E507E05-81DA-41B8-801A-774CBC6A969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:a16="http://schemas.microsoft.com/office/drawing/2014/main" id="{19C0ACED-3078-402F-A558-8C6C3B1840F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:a16="http://schemas.microsoft.com/office/drawing/2014/main" id="{AE8B816E-66F5-4561-894B-0CE562FB63C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:a16="http://schemas.microsoft.com/office/drawing/2014/main" id="{535BA946-D202-48BE-9F90-3148EC98FFA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:a16="http://schemas.microsoft.com/office/drawing/2014/main" id="{F6DE1278-4E11-422F-86A4-ABA30C92785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:a16="http://schemas.microsoft.com/office/drawing/2014/main" id="{DF117714-05CA-419C-8F8B-4AE0E3F1793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:a16="http://schemas.microsoft.com/office/drawing/2014/main" id="{5205338B-9B80-49D4-888B-7381E96E471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:a16="http://schemas.microsoft.com/office/drawing/2014/main" id="{F293FC59-C05D-4376-99B9-383516F0209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:a16="http://schemas.microsoft.com/office/drawing/2014/main" id="{A73BC6AD-3AFB-464D-B014-089B550B7D1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:a16="http://schemas.microsoft.com/office/drawing/2014/main" id="{330C043A-045B-4877-A6F7-64D87E29A08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:a16="http://schemas.microsoft.com/office/drawing/2014/main" id="{8625109D-2A91-4F89-B2B1-9CD36149877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:a16="http://schemas.microsoft.com/office/drawing/2014/main" id="{977B1C54-DEF9-4DEB-956B-F8993DA12C2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:a16="http://schemas.microsoft.com/office/drawing/2014/main" id="{F2F92401-BDC1-4A91-8278-F3D5E51C108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:a16="http://schemas.microsoft.com/office/drawing/2014/main" id="{EF4750B7-E0FE-4764-B48C-547C5012E49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:a16="http://schemas.microsoft.com/office/drawing/2014/main" id="{4AEBFC61-56E4-4DD2-AF8A-2A953F96C94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:a16="http://schemas.microsoft.com/office/drawing/2014/main" id="{4CE9AF3B-E062-4994-A172-FC344369FD1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:a16="http://schemas.microsoft.com/office/drawing/2014/main" id="{B9F9D787-561D-4765-9EF6-FD5C7C4A003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:a16="http://schemas.microsoft.com/office/drawing/2014/main" id="{9EFFFEA9-DB61-4EC6-92C9-6C8CBE54B4F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:a16="http://schemas.microsoft.com/office/drawing/2014/main" id="{544474D9-0720-4756-885C-F2B33CF7ED7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:a16="http://schemas.microsoft.com/office/drawing/2014/main" id="{3799835D-554B-4591-879C-696B6D106F8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:a16="http://schemas.microsoft.com/office/drawing/2014/main" id="{DD2A6E48-BD4B-4275-A109-DB135A71948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:a16="http://schemas.microsoft.com/office/drawing/2014/main" id="{815A0C0D-CD8A-427B-9420-81DAE475FC0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:a16="http://schemas.microsoft.com/office/drawing/2014/main" id="{EC659093-AB1B-44F4-A257-4C1AC342F5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:a16="http://schemas.microsoft.com/office/drawing/2014/main" id="{F58CDFF0-3D95-44FC-9299-A03AB540E4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:a16="http://schemas.microsoft.com/office/drawing/2014/main" id="{2BE30AA9-4DF0-4BE5-A1FB-6E7D3A6D5BE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:a16="http://schemas.microsoft.com/office/drawing/2014/main" id="{C10A4511-9169-4BF1-A83B-8512256F2D4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:a16="http://schemas.microsoft.com/office/drawing/2014/main" id="{1075224D-43E1-44D9-9BE5-A3A8816AC54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:a16="http://schemas.microsoft.com/office/drawing/2014/main" id="{B83423D2-3195-4BBF-A104-3073B38F040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:a16="http://schemas.microsoft.com/office/drawing/2014/main" id="{19DF7FE4-FBAF-43B3-885C-60543544A78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:a16="http://schemas.microsoft.com/office/drawing/2014/main" id="{427ECC39-D8F7-4BD4-9C8B-1D49814CF45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:a16="http://schemas.microsoft.com/office/drawing/2014/main" id="{A16DAC0C-6177-4F55-B5A1-9E580833467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:a16="http://schemas.microsoft.com/office/drawing/2014/main" id="{86979568-8B8A-4066-A958-013F2C722C3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:a16="http://schemas.microsoft.com/office/drawing/2014/main" id="{314641A3-F3E2-4AE7-9E1F-67111FD8EA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:a16="http://schemas.microsoft.com/office/drawing/2014/main" id="{6024F8FB-A15E-436B-A276-3AB4AAA6B8A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:a16="http://schemas.microsoft.com/office/drawing/2014/main" id="{B6B37826-B352-42FB-887C-1D54ED3D84E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:a16="http://schemas.microsoft.com/office/drawing/2014/main" id="{7DB4D033-DDA5-4F7B-8CDC-3F2B155EE0B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:a16="http://schemas.microsoft.com/office/drawing/2014/main" id="{EF774C3D-AECD-44C4-A60E-AD9F4B3193A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:a16="http://schemas.microsoft.com/office/drawing/2014/main" id="{325D711B-09F4-49D0-8DC3-DDCDDA67031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:a16="http://schemas.microsoft.com/office/drawing/2014/main" id="{61714671-B4A6-4981-980F-65961812A17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:a16="http://schemas.microsoft.com/office/drawing/2014/main" id="{517BAF33-1ACD-43CB-AE37-EEB3C0AADFA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:a16="http://schemas.microsoft.com/office/drawing/2014/main" id="{D8E12F62-AC35-48E4-8C94-162E295792A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:a16="http://schemas.microsoft.com/office/drawing/2014/main" id="{76A12B50-08AA-46EA-B51F-3DAEAA8C770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:a16="http://schemas.microsoft.com/office/drawing/2014/main" id="{B5F9D11F-8B18-4ACE-9A81-05D7DC10364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:a16="http://schemas.microsoft.com/office/drawing/2014/main" id="{53F63718-276B-4B57-B5E6-18E51FC2A0F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:a16="http://schemas.microsoft.com/office/drawing/2014/main" id="{FAB44E77-5A57-47B3-A5FF-E499F7DB71B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:a16="http://schemas.microsoft.com/office/drawing/2014/main" id="{65FA408A-FFAA-40CA-A4DC-088D63C11CB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:a16="http://schemas.microsoft.com/office/drawing/2014/main" id="{D31060A5-83F4-4F4A-B5C2-8AF3E1E3BA7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:a16="http://schemas.microsoft.com/office/drawing/2014/main" id="{9E1B12E3-C3A9-4A34-8461-0E3FEA21BF7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:a16="http://schemas.microsoft.com/office/drawing/2014/main" id="{2F77C882-7137-4AED-9737-680C91DDE10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:a16="http://schemas.microsoft.com/office/drawing/2014/main" id="{E082C2A2-A175-43CD-ACD3-6AE292E0D08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:a16="http://schemas.microsoft.com/office/drawing/2014/main" id="{E904FB00-7014-4125-9328-8636B174B1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:a16="http://schemas.microsoft.com/office/drawing/2014/main" id="{65C0B507-DB7A-4C75-B9DE-C4EEE1B1BD5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:a16="http://schemas.microsoft.com/office/drawing/2014/main" id="{D9845AEF-2D1C-459C-B47C-5DC88048E81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:a16="http://schemas.microsoft.com/office/drawing/2014/main" id="{B9D39B3E-3AF5-4549-A2F3-9A2B73C38B6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:a16="http://schemas.microsoft.com/office/drawing/2014/main" id="{8887ADC2-7AF1-4327-956C-BC03C373F4B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:a16="http://schemas.microsoft.com/office/drawing/2014/main" id="{15EF6D8F-8A2D-4F5D-B513-3C6D6847C5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:a16="http://schemas.microsoft.com/office/drawing/2014/main" id="{418BF118-D911-468B-BEA5-F5F67D850A9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:a16="http://schemas.microsoft.com/office/drawing/2014/main" id="{2786356D-95B5-4203-B654-9583EFB31C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:a16="http://schemas.microsoft.com/office/drawing/2014/main" id="{9E16EBD4-FB88-496A-A58C-505983252E7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:a16="http://schemas.microsoft.com/office/drawing/2014/main" id="{986A8AEA-34B3-4595-B689-84EBE8ADFC3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:a16="http://schemas.microsoft.com/office/drawing/2014/main" id="{78643427-39E0-4D40-8FA3-F2AD24B22B9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:a16="http://schemas.microsoft.com/office/drawing/2014/main" id="{9266178F-60BB-42B0-BBE3-AC0A82F1914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:a16="http://schemas.microsoft.com/office/drawing/2014/main" id="{21D3AAA2-A8CE-4E82-BA76-C696E46F479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:a16="http://schemas.microsoft.com/office/drawing/2014/main" id="{46B469C5-3DD1-47ED-87C5-939CD3D4F7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:a16="http://schemas.microsoft.com/office/drawing/2014/main" id="{89C221EA-0B1A-4CCA-9B41-D65B36A0467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:a16="http://schemas.microsoft.com/office/drawing/2014/main" id="{DB0C2857-77DF-4F7F-8DFA-3BCE0F69427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:a16="http://schemas.microsoft.com/office/drawing/2014/main" id="{114CC668-8FC1-4BDD-A486-FE73B26B52A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:a16="http://schemas.microsoft.com/office/drawing/2014/main" id="{D5B61B71-550F-4E1A-BC59-0180C280D61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:a16="http://schemas.microsoft.com/office/drawing/2014/main" id="{0C35B886-2F22-4E4B-ACBD-D9795480CC4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:a16="http://schemas.microsoft.com/office/drawing/2014/main" id="{59A77E5B-B3B5-4EE4-8FFF-4C02DB013A7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:a16="http://schemas.microsoft.com/office/drawing/2014/main" id="{9248931C-C80A-4DDB-8250-642E1561F6F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:a16="http://schemas.microsoft.com/office/drawing/2014/main" id="{22EB1293-7096-49CB-8725-4D7D210E3E4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:a16="http://schemas.microsoft.com/office/drawing/2014/main" id="{19A0DA13-5C66-422F-9B9C-14E6801E838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:a16="http://schemas.microsoft.com/office/drawing/2014/main" id="{BB9BD90F-614F-4D88-AD63-985DF46DCE7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:a16="http://schemas.microsoft.com/office/drawing/2014/main" id="{24FA9B3B-64BA-4E79-9F4A-A3FFC2C4E00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:a16="http://schemas.microsoft.com/office/drawing/2014/main" id="{737D24BE-9879-4C1F-8EF3-3F1AA98E60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:a16="http://schemas.microsoft.com/office/drawing/2014/main" id="{AF90F821-DD68-465A-BC95-E6053342125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:a16="http://schemas.microsoft.com/office/drawing/2014/main" id="{DE957503-A65C-48A6-9FD3-9E054CCFC65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:a16="http://schemas.microsoft.com/office/drawing/2014/main" id="{18315C3F-2E73-43A1-9628-684DCCBC9AA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:a16="http://schemas.microsoft.com/office/drawing/2014/main" id="{06E82D54-E97D-4A72-836B-942E46542A4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:a16="http://schemas.microsoft.com/office/drawing/2014/main" id="{29244EB9-47F7-41ED-8D16-693F24CC66C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:a16="http://schemas.microsoft.com/office/drawing/2014/main" id="{18026AB7-FAFC-4304-A9C1-8412F9EBE56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:a16="http://schemas.microsoft.com/office/drawing/2014/main" id="{FC3C26DF-4DB4-4E24-982E-3950196F57C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:a16="http://schemas.microsoft.com/office/drawing/2014/main" id="{131FDD6C-4381-43FD-8514-99FBBB2794D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:a16="http://schemas.microsoft.com/office/drawing/2014/main" id="{A70E45BE-ECEF-46F5-BA45-03E0A3A4931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:a16="http://schemas.microsoft.com/office/drawing/2014/main" id="{A7A4DDB4-B7B7-4845-B661-B8041B68F3B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216</xdr:row>
      <xdr:rowOff>0</xdr:rowOff>
    </xdr:from>
    <xdr:ext cx="305532" cy="161192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:a16="http://schemas.microsoft.com/office/drawing/2014/main" id="{AE261B98-E6FC-40EB-B57E-EA53CE5223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4505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5532" cy="161192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:a16="http://schemas.microsoft.com/office/drawing/2014/main" id="{A0A0BDD0-CDE5-4CFB-B7F8-432A527E7D6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5532" cy="161192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:a16="http://schemas.microsoft.com/office/drawing/2014/main" id="{5B42F327-41F0-4C2D-A4DE-1B70585F509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5532" cy="161192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:a16="http://schemas.microsoft.com/office/drawing/2014/main" id="{2C4C1175-65CF-46C4-A522-7630747460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5532" cy="161192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:a16="http://schemas.microsoft.com/office/drawing/2014/main" id="{99C50820-3A24-4E4D-88A8-BD9AF34586E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5532" cy="161192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:a16="http://schemas.microsoft.com/office/drawing/2014/main" id="{1AD77CE7-8F1E-4766-9512-CD9D1C18D8E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5532" cy="161192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:a16="http://schemas.microsoft.com/office/drawing/2014/main" id="{B01C8500-03D4-4E14-BC6B-CC6DE891E27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4800" cy="304067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:a16="http://schemas.microsoft.com/office/drawing/2014/main" id="{008761AF-4EAB-42B2-8D25-037EBA5453E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4800" cy="304067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:a16="http://schemas.microsoft.com/office/drawing/2014/main" id="{3464366A-0D89-4A1D-8247-C0C39906F49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4800" cy="304067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:a16="http://schemas.microsoft.com/office/drawing/2014/main" id="{727FCEB0-E33A-44D6-AE38-97693DB6A6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4800" cy="304067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:a16="http://schemas.microsoft.com/office/drawing/2014/main" id="{D600E5B1-E7CC-4AC9-A200-B6EF963555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5532" cy="304067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:a16="http://schemas.microsoft.com/office/drawing/2014/main" id="{31689FA1-D8C8-4A40-AD92-59FF91B1AB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5532" cy="304067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:a16="http://schemas.microsoft.com/office/drawing/2014/main" id="{C95B6039-4220-4C2B-81F2-45AA9721BB5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5532" cy="161192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:a16="http://schemas.microsoft.com/office/drawing/2014/main" id="{3283A5D5-756E-4541-A898-5B870066675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5532" cy="161192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:a16="http://schemas.microsoft.com/office/drawing/2014/main" id="{FC2188DF-D239-4A18-9586-6C1BF2F932B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5532" cy="161192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:a16="http://schemas.microsoft.com/office/drawing/2014/main" id="{0A2EC821-5AC9-45E7-8628-AEA4387BAEB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5532" cy="161192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:a16="http://schemas.microsoft.com/office/drawing/2014/main" id="{70D993C4-0708-4370-A88C-6749ECE191B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5532" cy="161192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:a16="http://schemas.microsoft.com/office/drawing/2014/main" id="{0B04367A-BAD6-4890-ADF0-3A8482E3A3C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258</xdr:row>
      <xdr:rowOff>0</xdr:rowOff>
    </xdr:from>
    <xdr:ext cx="305532" cy="161192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:a16="http://schemas.microsoft.com/office/drawing/2014/main" id="{E8146649-CACF-4211-9369-22D294C4EC1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137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5532" cy="161192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:a16="http://schemas.microsoft.com/office/drawing/2014/main" id="{D117B89C-F690-47C7-9DDA-90F54F4ABA6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5532" cy="161192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:a16="http://schemas.microsoft.com/office/drawing/2014/main" id="{6DE0F96B-3E71-49F2-A5AE-BD1D59C18EC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5532" cy="161192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:a16="http://schemas.microsoft.com/office/drawing/2014/main" id="{235788C4-C7E1-4AE8-A7C0-040D5CA0D9A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257</xdr:row>
      <xdr:rowOff>0</xdr:rowOff>
    </xdr:from>
    <xdr:ext cx="305532" cy="161192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:a16="http://schemas.microsoft.com/office/drawing/2014/main" id="{3DA26837-5B4E-46A8-B2E3-FA75D172031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651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:a16="http://schemas.microsoft.com/office/drawing/2014/main" id="{F85D695C-C296-448E-8833-6193FB5B7FFE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:a16="http://schemas.microsoft.com/office/drawing/2014/main" id="{1F885DF1-4EC2-4005-AF54-EA51D7D08CBE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:a16="http://schemas.microsoft.com/office/drawing/2014/main" id="{AA9DB3AB-2600-437E-969C-1968831D2C31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:a16="http://schemas.microsoft.com/office/drawing/2014/main" id="{453C5044-E6C0-4F29-8AEB-953B0C5E68BC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:a16="http://schemas.microsoft.com/office/drawing/2014/main" id="{E402BDDA-8447-4026-8B23-422658C5A015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:a16="http://schemas.microsoft.com/office/drawing/2014/main" id="{2264F129-24CF-4C35-A4DC-241E0E191488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:a16="http://schemas.microsoft.com/office/drawing/2014/main" id="{D2A5DBD9-C279-4EC9-A72B-0AE09C74A21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:a16="http://schemas.microsoft.com/office/drawing/2014/main" id="{3E16DFF6-B631-418E-97C3-21C25BD86A3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:a16="http://schemas.microsoft.com/office/drawing/2014/main" id="{00046267-DD06-4F26-BDFF-BE587CB42B2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:a16="http://schemas.microsoft.com/office/drawing/2014/main" id="{C2879BAC-035B-4890-843F-3D21BC10632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:a16="http://schemas.microsoft.com/office/drawing/2014/main" id="{100AB09B-8F02-42B8-A39A-D3A753CE7DB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:a16="http://schemas.microsoft.com/office/drawing/2014/main" id="{88ADBFBD-25B0-4556-8D57-A362507CEA9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:a16="http://schemas.microsoft.com/office/drawing/2014/main" id="{CECAE1BB-1B65-4EBF-9012-50E9D4AB446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:a16="http://schemas.microsoft.com/office/drawing/2014/main" id="{472F242A-1D4A-4C6B-943A-33CF2246902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:a16="http://schemas.microsoft.com/office/drawing/2014/main" id="{A77EE41A-A24A-4D15-A038-7DA10826D6D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:a16="http://schemas.microsoft.com/office/drawing/2014/main" id="{A5E2BD3D-564F-4138-ACE3-1C37E164204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330</xdr:row>
      <xdr:rowOff>0</xdr:rowOff>
    </xdr:from>
    <xdr:to>
      <xdr:col>4</xdr:col>
      <xdr:colOff>304801</xdr:colOff>
      <xdr:row>331</xdr:row>
      <xdr:rowOff>114300</xdr:rowOff>
    </xdr:to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:a16="http://schemas.microsoft.com/office/drawing/2014/main" id="{79CE3DFD-C43B-4F52-8EF2-2F097306CAE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5073550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:a16="http://schemas.microsoft.com/office/drawing/2014/main" id="{E98D942D-2880-436F-AFB3-D11533C36A1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330</xdr:row>
      <xdr:rowOff>0</xdr:rowOff>
    </xdr:from>
    <xdr:to>
      <xdr:col>4</xdr:col>
      <xdr:colOff>304801</xdr:colOff>
      <xdr:row>331</xdr:row>
      <xdr:rowOff>114300</xdr:rowOff>
    </xdr:to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:a16="http://schemas.microsoft.com/office/drawing/2014/main" id="{958C00D3-7B38-49C5-9B6E-84093AACB4E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5073550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:a16="http://schemas.microsoft.com/office/drawing/2014/main" id="{1AD051F7-4B9D-47AA-8EF2-3CF37BDA577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330</xdr:row>
      <xdr:rowOff>0</xdr:rowOff>
    </xdr:from>
    <xdr:to>
      <xdr:col>4</xdr:col>
      <xdr:colOff>304801</xdr:colOff>
      <xdr:row>331</xdr:row>
      <xdr:rowOff>114300</xdr:rowOff>
    </xdr:to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:a16="http://schemas.microsoft.com/office/drawing/2014/main" id="{6EC25CF6-D652-490B-A614-31439B57DE0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5073550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:a16="http://schemas.microsoft.com/office/drawing/2014/main" id="{276F4636-E3D4-4F03-B095-579CBB3059A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330</xdr:row>
      <xdr:rowOff>0</xdr:rowOff>
    </xdr:from>
    <xdr:to>
      <xdr:col>4</xdr:col>
      <xdr:colOff>304801</xdr:colOff>
      <xdr:row>331</xdr:row>
      <xdr:rowOff>114300</xdr:rowOff>
    </xdr:to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:a16="http://schemas.microsoft.com/office/drawing/2014/main" id="{12EB199E-B812-4FDB-81D7-F384F6AC4D3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5073550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:a16="http://schemas.microsoft.com/office/drawing/2014/main" id="{8F5933EF-38E9-424E-8867-3FB76522A87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:a16="http://schemas.microsoft.com/office/drawing/2014/main" id="{FCAF2940-8615-41FF-B5BC-DBA3D354FCF0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:a16="http://schemas.microsoft.com/office/drawing/2014/main" id="{7358F0AE-FF88-44F5-A951-3AAA3F19B2A3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:a16="http://schemas.microsoft.com/office/drawing/2014/main" id="{9020AF3E-D309-4CF2-8444-5D2CD0D93065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330</xdr:row>
      <xdr:rowOff>0</xdr:rowOff>
    </xdr:from>
    <xdr:ext cx="304800" cy="304800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:a16="http://schemas.microsoft.com/office/drawing/2014/main" id="{01D83A9F-5E2B-4E9E-9E2E-C83DEE7ECC5B}"/>
            </a:ext>
          </a:extLst>
        </xdr:cNvPr>
        <xdr:cNvSpPr>
          <a:spLocks noChangeAspect="1" noChangeArrowheads="1"/>
        </xdr:cNvSpPr>
      </xdr:nvSpPr>
      <xdr:spPr bwMode="auto">
        <a:xfrm>
          <a:off x="5810250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:a16="http://schemas.microsoft.com/office/drawing/2014/main" id="{F9DA2CED-FB93-4CE8-8A90-FC14E557753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:a16="http://schemas.microsoft.com/office/drawing/2014/main" id="{066FF3C0-3A52-422C-9394-EDA9A93C920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:a16="http://schemas.microsoft.com/office/drawing/2014/main" id="{E4532756-C879-4CA5-8263-B78B73A47F6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:a16="http://schemas.microsoft.com/office/drawing/2014/main" id="{45264EBF-167D-46F7-8315-6AB5BBDF045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:a16="http://schemas.microsoft.com/office/drawing/2014/main" id="{258FD280-15DB-4769-8ABE-E8A34D21E94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:a16="http://schemas.microsoft.com/office/drawing/2014/main" id="{5FBAE120-2512-4FFB-B72F-3134E901747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:a16="http://schemas.microsoft.com/office/drawing/2014/main" id="{BEF89680-4483-4240-9DFE-BD5986086A1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:a16="http://schemas.microsoft.com/office/drawing/2014/main" id="{3FC5539D-E85B-4698-A98B-B9E9065DD54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:a16="http://schemas.microsoft.com/office/drawing/2014/main" id="{B496BE19-8B86-4669-AC7C-B34F91726A4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:a16="http://schemas.microsoft.com/office/drawing/2014/main" id="{41FE903A-E301-4B5B-95C4-1334D9C4724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:a16="http://schemas.microsoft.com/office/drawing/2014/main" id="{A52BE414-5BEE-4626-935B-2EC7351D6C5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:a16="http://schemas.microsoft.com/office/drawing/2014/main" id="{98D36CD6-A5F7-47BF-820E-CEF1DC92CEC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:a16="http://schemas.microsoft.com/office/drawing/2014/main" id="{69CFD6E0-52DA-4BF1-B3D7-1055C24E309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330</xdr:row>
      <xdr:rowOff>0</xdr:rowOff>
    </xdr:from>
    <xdr:to>
      <xdr:col>4</xdr:col>
      <xdr:colOff>304801</xdr:colOff>
      <xdr:row>331</xdr:row>
      <xdr:rowOff>114300</xdr:rowOff>
    </xdr:to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:a16="http://schemas.microsoft.com/office/drawing/2014/main" id="{129CD3A7-307D-4FA8-BED1-7DBE4ED1AA8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5073550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330</xdr:row>
      <xdr:rowOff>0</xdr:rowOff>
    </xdr:from>
    <xdr:ext cx="304800" cy="304800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:a16="http://schemas.microsoft.com/office/drawing/2014/main" id="{132A45A0-5123-4998-B55B-6803D454834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507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214</xdr:row>
      <xdr:rowOff>0</xdr:rowOff>
    </xdr:from>
    <xdr:ext cx="304799" cy="304067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:a16="http://schemas.microsoft.com/office/drawing/2014/main" id="{40D09694-0339-4107-BE53-E8728389987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93620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214</xdr:row>
      <xdr:rowOff>0</xdr:rowOff>
    </xdr:from>
    <xdr:ext cx="304799" cy="304067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:a16="http://schemas.microsoft.com/office/drawing/2014/main" id="{993BFEDD-4096-4C86-A565-0015334CE91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93620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214</xdr:row>
      <xdr:rowOff>0</xdr:rowOff>
    </xdr:from>
    <xdr:ext cx="305532" cy="304067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:a16="http://schemas.microsoft.com/office/drawing/2014/main" id="{116FEAF2-78A4-44FC-B8A0-E2443641341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9362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215</xdr:row>
      <xdr:rowOff>0</xdr:rowOff>
    </xdr:from>
    <xdr:ext cx="305532" cy="304067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:a16="http://schemas.microsoft.com/office/drawing/2014/main" id="{C4F17B61-95DA-4033-8B57-A56E21EE150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2600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215</xdr:row>
      <xdr:rowOff>0</xdr:rowOff>
    </xdr:from>
    <xdr:ext cx="305532" cy="304067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:a16="http://schemas.microsoft.com/office/drawing/2014/main" id="{0461FE48-0D22-4D40-B72E-812BE51E594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32600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191</xdr:row>
      <xdr:rowOff>99218</xdr:rowOff>
    </xdr:from>
    <xdr:ext cx="305532" cy="161192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:a16="http://schemas.microsoft.com/office/drawing/2014/main" id="{AC7F64B9-4B94-4027-BFAB-ACEE283DED6E}"/>
            </a:ext>
          </a:extLst>
        </xdr:cNvPr>
        <xdr:cNvSpPr>
          <a:spLocks noChangeAspect="1" noChangeArrowheads="1"/>
        </xdr:cNvSpPr>
      </xdr:nvSpPr>
      <xdr:spPr bwMode="auto">
        <a:xfrm>
          <a:off x="5836046" y="17425193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193</xdr:row>
      <xdr:rowOff>99218</xdr:rowOff>
    </xdr:from>
    <xdr:ext cx="305532" cy="161192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:a16="http://schemas.microsoft.com/office/drawing/2014/main" id="{4DE95760-B625-447C-A2C6-E185DFE6AB44}"/>
            </a:ext>
          </a:extLst>
        </xdr:cNvPr>
        <xdr:cNvSpPr>
          <a:spLocks noChangeAspect="1" noChangeArrowheads="1"/>
        </xdr:cNvSpPr>
      </xdr:nvSpPr>
      <xdr:spPr bwMode="auto">
        <a:xfrm>
          <a:off x="5836046" y="17806193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193</xdr:row>
      <xdr:rowOff>59531</xdr:rowOff>
    </xdr:from>
    <xdr:ext cx="305532" cy="161192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:a16="http://schemas.microsoft.com/office/drawing/2014/main" id="{E95D2B6E-488A-4DBD-A4F2-384D67E75D17}"/>
            </a:ext>
          </a:extLst>
        </xdr:cNvPr>
        <xdr:cNvSpPr>
          <a:spLocks noChangeAspect="1" noChangeArrowheads="1"/>
        </xdr:cNvSpPr>
      </xdr:nvSpPr>
      <xdr:spPr bwMode="auto">
        <a:xfrm>
          <a:off x="4390628" y="17766506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194</xdr:row>
      <xdr:rowOff>99218</xdr:rowOff>
    </xdr:from>
    <xdr:ext cx="305532" cy="161192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:a16="http://schemas.microsoft.com/office/drawing/2014/main" id="{A55D8E23-BFC0-404C-9473-705AE2DAE4A2}"/>
            </a:ext>
          </a:extLst>
        </xdr:cNvPr>
        <xdr:cNvSpPr>
          <a:spLocks noChangeAspect="1" noChangeArrowheads="1"/>
        </xdr:cNvSpPr>
      </xdr:nvSpPr>
      <xdr:spPr bwMode="auto">
        <a:xfrm>
          <a:off x="5836046" y="17996693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194</xdr:row>
      <xdr:rowOff>59531</xdr:rowOff>
    </xdr:from>
    <xdr:ext cx="305532" cy="161192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:a16="http://schemas.microsoft.com/office/drawing/2014/main" id="{B2603C88-B100-4842-9E15-77CAC7105EE7}"/>
            </a:ext>
          </a:extLst>
        </xdr:cNvPr>
        <xdr:cNvSpPr>
          <a:spLocks noChangeAspect="1" noChangeArrowheads="1"/>
        </xdr:cNvSpPr>
      </xdr:nvSpPr>
      <xdr:spPr bwMode="auto">
        <a:xfrm>
          <a:off x="4390628" y="17957006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194</xdr:row>
      <xdr:rowOff>99218</xdr:rowOff>
    </xdr:from>
    <xdr:ext cx="305532" cy="161192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:a16="http://schemas.microsoft.com/office/drawing/2014/main" id="{7BA841C5-652C-4DBD-8032-EE2D60EEFEC4}"/>
            </a:ext>
          </a:extLst>
        </xdr:cNvPr>
        <xdr:cNvSpPr>
          <a:spLocks noChangeAspect="1" noChangeArrowheads="1"/>
        </xdr:cNvSpPr>
      </xdr:nvSpPr>
      <xdr:spPr bwMode="auto">
        <a:xfrm>
          <a:off x="5836046" y="17996693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194</xdr:row>
      <xdr:rowOff>59531</xdr:rowOff>
    </xdr:from>
    <xdr:ext cx="305532" cy="161192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:a16="http://schemas.microsoft.com/office/drawing/2014/main" id="{44EA71BF-CBE7-4456-9D36-20A92583077B}"/>
            </a:ext>
          </a:extLst>
        </xdr:cNvPr>
        <xdr:cNvSpPr>
          <a:spLocks noChangeAspect="1" noChangeArrowheads="1"/>
        </xdr:cNvSpPr>
      </xdr:nvSpPr>
      <xdr:spPr bwMode="auto">
        <a:xfrm>
          <a:off x="4390628" y="17957006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:a16="http://schemas.microsoft.com/office/drawing/2014/main" id="{ECACDB57-FA65-48C0-B2D9-1BB797EB255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:a16="http://schemas.microsoft.com/office/drawing/2014/main" id="{12B149B3-66C2-4E6F-AE28-EA1845AF53E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:a16="http://schemas.microsoft.com/office/drawing/2014/main" id="{89585C9E-864A-4802-9EA9-BB031F975F5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:a16="http://schemas.microsoft.com/office/drawing/2014/main" id="{4500854A-D800-42B4-9BE1-C258E2AC8A0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:a16="http://schemas.microsoft.com/office/drawing/2014/main" id="{F4A28714-5533-4204-B03E-1E4247FBC55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:a16="http://schemas.microsoft.com/office/drawing/2014/main" id="{DE2886CD-FC4A-4308-B258-BF949A2D8EC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:a16="http://schemas.microsoft.com/office/drawing/2014/main" id="{9CD4E221-FCD3-43B1-8A50-A45677352BF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:a16="http://schemas.microsoft.com/office/drawing/2014/main" id="{A2F8F604-6095-441B-BE81-AA50BC7F791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:a16="http://schemas.microsoft.com/office/drawing/2014/main" id="{1FC5631B-0E68-4685-BD24-3CEDCDF4A4D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:a16="http://schemas.microsoft.com/office/drawing/2014/main" id="{23EF95A1-F2AE-4512-8F27-A6F96A90158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:a16="http://schemas.microsoft.com/office/drawing/2014/main" id="{CE5BF347-4B3C-4D6C-87EE-5AA48FF2775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:a16="http://schemas.microsoft.com/office/drawing/2014/main" id="{D46395BD-9E9B-43D5-95B9-22F7DDC6641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:a16="http://schemas.microsoft.com/office/drawing/2014/main" id="{DBC73FE5-3BD6-4031-B594-20F423EDA4D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:a16="http://schemas.microsoft.com/office/drawing/2014/main" id="{E1FCDA24-86D3-476B-A7A9-85E12767086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:a16="http://schemas.microsoft.com/office/drawing/2014/main" id="{E400F576-2371-4FA9-96FC-05F8F4CEAE6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:a16="http://schemas.microsoft.com/office/drawing/2014/main" id="{BC864C9B-CE6B-4E14-9418-4D3AAA653D6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:a16="http://schemas.microsoft.com/office/drawing/2014/main" id="{B9E41400-04C4-4CE4-BEA7-B213FCA714A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:a16="http://schemas.microsoft.com/office/drawing/2014/main" id="{63FCDDC4-EADA-4F65-B23B-CCD16E24F1E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:a16="http://schemas.microsoft.com/office/drawing/2014/main" id="{9D559EF6-DD25-47FC-854C-6BC50CBAAEA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:a16="http://schemas.microsoft.com/office/drawing/2014/main" id="{1E5BC7A8-E95D-4DCA-B6CF-FB3271F459F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:a16="http://schemas.microsoft.com/office/drawing/2014/main" id="{7A525D7F-11A6-4FBB-ADE7-8816EE56483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:a16="http://schemas.microsoft.com/office/drawing/2014/main" id="{625662B0-1D7A-48E1-ACA3-715C62AE4B7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:a16="http://schemas.microsoft.com/office/drawing/2014/main" id="{5327199D-85E5-41B6-8C40-42CE46D049F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:a16="http://schemas.microsoft.com/office/drawing/2014/main" id="{FC4DBBE8-8DCF-4E93-BEDF-70E65C28CEF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:a16="http://schemas.microsoft.com/office/drawing/2014/main" id="{7966C623-647B-49F7-ACB2-5EFF89EC45C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:a16="http://schemas.microsoft.com/office/drawing/2014/main" id="{2EB7881E-B542-47C7-AC02-E93DBCF60E3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:a16="http://schemas.microsoft.com/office/drawing/2014/main" id="{5CB2B92E-4934-40CD-8656-882F367B083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:a16="http://schemas.microsoft.com/office/drawing/2014/main" id="{88C6C354-6029-4993-9EB1-6059BE529C0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:a16="http://schemas.microsoft.com/office/drawing/2014/main" id="{34E81A15-9D45-437E-A1D0-C0648E1518C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:a16="http://schemas.microsoft.com/office/drawing/2014/main" id="{1EA7D046-2A43-4EF7-AE6E-BACC1C76A01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:a16="http://schemas.microsoft.com/office/drawing/2014/main" id="{78D60D4E-F456-4335-AEE3-FDC3EA81AA9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:a16="http://schemas.microsoft.com/office/drawing/2014/main" id="{1F7D2F6B-E420-43FA-AA40-76D19B8D7E4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:a16="http://schemas.microsoft.com/office/drawing/2014/main" id="{7961138F-D05A-4358-BCF9-10C1C6BF4F8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:a16="http://schemas.microsoft.com/office/drawing/2014/main" id="{95359F1F-23B3-4CE9-B012-A5012C3FA27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:a16="http://schemas.microsoft.com/office/drawing/2014/main" id="{01B68E4C-C2C9-415E-B4FB-22C69F1E7EF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:a16="http://schemas.microsoft.com/office/drawing/2014/main" id="{77CDA413-3A6B-4909-A18F-6961180ECF2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219</xdr:row>
      <xdr:rowOff>0</xdr:rowOff>
    </xdr:from>
    <xdr:ext cx="304800" cy="304800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:a16="http://schemas.microsoft.com/office/drawing/2014/main" id="{BA925C5D-35EF-4A68-90B0-F45A577C2D50}"/>
            </a:ext>
          </a:extLst>
        </xdr:cNvPr>
        <xdr:cNvSpPr>
          <a:spLocks noChangeAspect="1" noChangeArrowheads="1"/>
        </xdr:cNvSpPr>
      </xdr:nvSpPr>
      <xdr:spPr bwMode="auto">
        <a:xfrm>
          <a:off x="479544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219</xdr:row>
      <xdr:rowOff>0</xdr:rowOff>
    </xdr:from>
    <xdr:ext cx="304800" cy="304800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:a16="http://schemas.microsoft.com/office/drawing/2014/main" id="{CEF97AB6-6B05-4055-9CE3-B3FC2BCF25E4}"/>
            </a:ext>
          </a:extLst>
        </xdr:cNvPr>
        <xdr:cNvSpPr>
          <a:spLocks noChangeAspect="1" noChangeArrowheads="1"/>
        </xdr:cNvSpPr>
      </xdr:nvSpPr>
      <xdr:spPr bwMode="auto">
        <a:xfrm>
          <a:off x="479544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:a16="http://schemas.microsoft.com/office/drawing/2014/main" id="{6C1AD39C-2DE6-4E0A-95E7-B82CD83C1FD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:a16="http://schemas.microsoft.com/office/drawing/2014/main" id="{CDAEF703-38DE-4072-93AD-FF6A87BBD35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:a16="http://schemas.microsoft.com/office/drawing/2014/main" id="{26CAD098-3F46-46A3-A19E-6B57498C17A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:a16="http://schemas.microsoft.com/office/drawing/2014/main" id="{5ABD2EF1-C2AF-483E-8EE0-B19DB432F90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:a16="http://schemas.microsoft.com/office/drawing/2014/main" id="{EA14874B-4A10-46D3-8688-2B36D630C0C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:a16="http://schemas.microsoft.com/office/drawing/2014/main" id="{955366BE-F5D8-4BD7-B537-BFFB3623E22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:a16="http://schemas.microsoft.com/office/drawing/2014/main" id="{1F9F832F-DDBA-44B6-8EA0-71EFBCA6E06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:a16="http://schemas.microsoft.com/office/drawing/2014/main" id="{544DB728-CC57-4249-9488-F591E5EFDCD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:a16="http://schemas.microsoft.com/office/drawing/2014/main" id="{CAAFEBD0-7605-4E6A-AA39-8514579112E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:a16="http://schemas.microsoft.com/office/drawing/2014/main" id="{A7CBBCDF-0A43-4644-9EB2-E004A6EC9E6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:a16="http://schemas.microsoft.com/office/drawing/2014/main" id="{56DC188D-82CB-4C3F-BEC2-D05E4A11B18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:a16="http://schemas.microsoft.com/office/drawing/2014/main" id="{271CE5AA-2CB7-4513-9A0B-841677DF6E6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:a16="http://schemas.microsoft.com/office/drawing/2014/main" id="{58A1526C-2A23-4465-BA67-FBD7114DEE9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:a16="http://schemas.microsoft.com/office/drawing/2014/main" id="{921481DC-70E1-482F-80EE-643F18CF6A9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:a16="http://schemas.microsoft.com/office/drawing/2014/main" id="{D813354E-E0CC-44F6-918F-41BE381F016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:a16="http://schemas.microsoft.com/office/drawing/2014/main" id="{313AB6BC-BC7E-447A-9D34-7419BE29EC5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:a16="http://schemas.microsoft.com/office/drawing/2014/main" id="{1F95B38B-90E4-4DB4-8DBA-280D58FF394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:a16="http://schemas.microsoft.com/office/drawing/2014/main" id="{AAC43311-CEC7-4B40-9727-E2234B1B8E0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:a16="http://schemas.microsoft.com/office/drawing/2014/main" id="{63A2990E-44B1-4BCC-959E-9167F51F6E9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:a16="http://schemas.microsoft.com/office/drawing/2014/main" id="{08B72881-D740-44D4-97D8-F270DBC5AC0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:a16="http://schemas.microsoft.com/office/drawing/2014/main" id="{C4B1F549-B6A2-4F9E-AB62-E5A6F277995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:a16="http://schemas.microsoft.com/office/drawing/2014/main" id="{2FEEBEED-4D76-48F1-BD8F-D89017DE634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:a16="http://schemas.microsoft.com/office/drawing/2014/main" id="{1154EA6A-07D4-409E-9A07-9C293CA61B1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:a16="http://schemas.microsoft.com/office/drawing/2014/main" id="{F74AA8D1-05C4-46A4-A367-13B9897A62F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:a16="http://schemas.microsoft.com/office/drawing/2014/main" id="{BFE1AC69-3105-4CDC-861C-4647B4CE378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:a16="http://schemas.microsoft.com/office/drawing/2014/main" id="{3276E226-EB87-4A77-B12E-E24960C7CF8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:a16="http://schemas.microsoft.com/office/drawing/2014/main" id="{C2F0A964-A045-420C-9059-627A5A1C948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:a16="http://schemas.microsoft.com/office/drawing/2014/main" id="{82D54EBE-BD1A-4224-B8F3-513E4AF2F14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:a16="http://schemas.microsoft.com/office/drawing/2014/main" id="{C9BF2B8F-80B2-4D3F-91E5-530BB59849F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:a16="http://schemas.microsoft.com/office/drawing/2014/main" id="{2FAB6D7B-FCB7-44E0-B6B7-058B453C03B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:a16="http://schemas.microsoft.com/office/drawing/2014/main" id="{EF4B7584-E6C2-42C7-9603-4D09AE60FBC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:a16="http://schemas.microsoft.com/office/drawing/2014/main" id="{DCB938DD-FCE0-4CD1-843D-CBB677FACD5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:a16="http://schemas.microsoft.com/office/drawing/2014/main" id="{CFBC5624-13ED-4262-A736-2EE70B53B50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:a16="http://schemas.microsoft.com/office/drawing/2014/main" id="{99CADC09-6C2E-44B0-91D4-1609099727D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:a16="http://schemas.microsoft.com/office/drawing/2014/main" id="{75ECC455-9A22-4CAD-A1FD-370F03C3544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219</xdr:row>
      <xdr:rowOff>0</xdr:rowOff>
    </xdr:from>
    <xdr:ext cx="305532" cy="161192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:a16="http://schemas.microsoft.com/office/drawing/2014/main" id="{BD5C4E32-978B-4201-B5A5-90347076D51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42887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219</xdr:row>
      <xdr:rowOff>0</xdr:rowOff>
    </xdr:from>
    <xdr:ext cx="304800" cy="304800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:a16="http://schemas.microsoft.com/office/drawing/2014/main" id="{681F28CE-F572-4463-8B52-5E62288C9F28}"/>
            </a:ext>
          </a:extLst>
        </xdr:cNvPr>
        <xdr:cNvSpPr>
          <a:spLocks noChangeAspect="1" noChangeArrowheads="1"/>
        </xdr:cNvSpPr>
      </xdr:nvSpPr>
      <xdr:spPr bwMode="auto">
        <a:xfrm>
          <a:off x="479544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219</xdr:row>
      <xdr:rowOff>0</xdr:rowOff>
    </xdr:from>
    <xdr:ext cx="304800" cy="304800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:a16="http://schemas.microsoft.com/office/drawing/2014/main" id="{236CFC48-FC24-4DD5-B380-D7BD77B43F01}"/>
            </a:ext>
          </a:extLst>
        </xdr:cNvPr>
        <xdr:cNvSpPr>
          <a:spLocks noChangeAspect="1" noChangeArrowheads="1"/>
        </xdr:cNvSpPr>
      </xdr:nvSpPr>
      <xdr:spPr bwMode="auto">
        <a:xfrm>
          <a:off x="479544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219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:a16="http://schemas.microsoft.com/office/drawing/2014/main" id="{315259A7-FC2D-4A8E-8523-52BDC9AD578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:a16="http://schemas.microsoft.com/office/drawing/2014/main" id="{38202B7C-2F58-4313-AA94-D558703F9C3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:a16="http://schemas.microsoft.com/office/drawing/2014/main" id="{52434705-DEF1-4F68-8D65-6BC40447A11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:a16="http://schemas.microsoft.com/office/drawing/2014/main" id="{EE6EF912-40D3-4A8A-A5C7-EF6407319F0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:a16="http://schemas.microsoft.com/office/drawing/2014/main" id="{F5C76056-E1BF-4A4E-BAA8-393E2119BD8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:a16="http://schemas.microsoft.com/office/drawing/2014/main" id="{BB43CB40-3A98-4BC1-9647-98B31D1C465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:a16="http://schemas.microsoft.com/office/drawing/2014/main" id="{388D787D-86DB-4498-B49D-309030FE14C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:a16="http://schemas.microsoft.com/office/drawing/2014/main" id="{64B4C200-7F5E-4C04-BD88-14D28FE4637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:a16="http://schemas.microsoft.com/office/drawing/2014/main" id="{9EA17F84-2CAC-4A18-A233-2ED1F7D9BDD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:a16="http://schemas.microsoft.com/office/drawing/2014/main" id="{FBE27BCB-685D-4C61-8416-01D1C889A88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:a16="http://schemas.microsoft.com/office/drawing/2014/main" id="{85E2EC3E-E06E-4B8E-B2E9-FD86C03F173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:a16="http://schemas.microsoft.com/office/drawing/2014/main" id="{2ED97546-FBF0-42CB-AE9C-70140897D51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:a16="http://schemas.microsoft.com/office/drawing/2014/main" id="{3B5DCE6A-FAEF-4CA6-BA7D-9C928056C36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:a16="http://schemas.microsoft.com/office/drawing/2014/main" id="{08D21FB0-00DB-41B3-A4B3-1CEB09735E4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:a16="http://schemas.microsoft.com/office/drawing/2014/main" id="{7F288C92-5DFF-4EA2-9F60-1D8A3859944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:a16="http://schemas.microsoft.com/office/drawing/2014/main" id="{805231B2-D477-40C8-81E0-CCE72BFAD0D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:a16="http://schemas.microsoft.com/office/drawing/2014/main" id="{E0C1B6EF-0C0A-44DF-A761-E195C6D30EA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:a16="http://schemas.microsoft.com/office/drawing/2014/main" id="{3656A37C-BF2D-40CC-8B00-3CE16E3E447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:a16="http://schemas.microsoft.com/office/drawing/2014/main" id="{817E59FF-E44A-46F4-BCBB-CCF19A06A85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3" name="AutoShape 1" descr="https://mpc.mer-link.co.cr/PresolicitudesCatalogo/">
          <a:extLst>
            <a:ext uri="{FF2B5EF4-FFF2-40B4-BE49-F238E27FC236}">
              <a16:creationId xmlns:a16="http://schemas.microsoft.com/office/drawing/2014/main" id="{20AD377B-16B7-49C9-B20D-96998BD87FE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4" name="AutoShape 1" descr="https://mpc.mer-link.co.cr/PresolicitudesCatalogo/">
          <a:extLst>
            <a:ext uri="{FF2B5EF4-FFF2-40B4-BE49-F238E27FC236}">
              <a16:creationId xmlns:a16="http://schemas.microsoft.com/office/drawing/2014/main" id="{50442265-443C-4F99-AB39-C6BBC7629EB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5" name="AutoShape 1" descr="https://mpc.mer-link.co.cr/PresolicitudesCatalogo/">
          <a:extLst>
            <a:ext uri="{FF2B5EF4-FFF2-40B4-BE49-F238E27FC236}">
              <a16:creationId xmlns:a16="http://schemas.microsoft.com/office/drawing/2014/main" id="{420A7AAA-2172-49CB-96FE-6142A148CBF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6" name="AutoShape 1" descr="https://mpc.mer-link.co.cr/PresolicitudesCatalogo/">
          <a:extLst>
            <a:ext uri="{FF2B5EF4-FFF2-40B4-BE49-F238E27FC236}">
              <a16:creationId xmlns:a16="http://schemas.microsoft.com/office/drawing/2014/main" id="{317D199A-FB7B-4A03-96B1-38999AACD3E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7" name="AutoShape 1" descr="https://mpc.mer-link.co.cr/PresolicitudesCatalogo/">
          <a:extLst>
            <a:ext uri="{FF2B5EF4-FFF2-40B4-BE49-F238E27FC236}">
              <a16:creationId xmlns:a16="http://schemas.microsoft.com/office/drawing/2014/main" id="{C94F907C-214F-4781-A6AD-51B6351BEDC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8" name="AutoShape 1" descr="https://mpc.mer-link.co.cr/PresolicitudesCatalogo/">
          <a:extLst>
            <a:ext uri="{FF2B5EF4-FFF2-40B4-BE49-F238E27FC236}">
              <a16:creationId xmlns:a16="http://schemas.microsoft.com/office/drawing/2014/main" id="{000CE4FC-432E-4337-90E6-7669FEB8E54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49" name="AutoShape 1" descr="https://mpc.mer-link.co.cr/PresolicitudesCatalogo/">
          <a:extLst>
            <a:ext uri="{FF2B5EF4-FFF2-40B4-BE49-F238E27FC236}">
              <a16:creationId xmlns:a16="http://schemas.microsoft.com/office/drawing/2014/main" id="{F69D1495-F96B-4584-B735-13249F541E8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50" name="AutoShape 1" descr="https://mpc.mer-link.co.cr/PresolicitudesCatalogo/">
          <a:extLst>
            <a:ext uri="{FF2B5EF4-FFF2-40B4-BE49-F238E27FC236}">
              <a16:creationId xmlns:a16="http://schemas.microsoft.com/office/drawing/2014/main" id="{7E11B7CD-25AD-42CC-B735-19448B75219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51" name="AutoShape 1" descr="https://mpc.mer-link.co.cr/PresolicitudesCatalogo/">
          <a:extLst>
            <a:ext uri="{FF2B5EF4-FFF2-40B4-BE49-F238E27FC236}">
              <a16:creationId xmlns:a16="http://schemas.microsoft.com/office/drawing/2014/main" id="{EFAF75D3-5645-463F-9A12-279BB2F33E5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452" name="AutoShape 1" descr="https://mpc.mer-link.co.cr/PresolicitudesCatalogo/">
          <a:extLst>
            <a:ext uri="{FF2B5EF4-FFF2-40B4-BE49-F238E27FC236}">
              <a16:creationId xmlns:a16="http://schemas.microsoft.com/office/drawing/2014/main" id="{148E357F-A516-4AF5-B6DF-58335096D3C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199</xdr:row>
      <xdr:rowOff>59531</xdr:rowOff>
    </xdr:from>
    <xdr:ext cx="305532" cy="161192"/>
    <xdr:sp macro="" textlink="">
      <xdr:nvSpPr>
        <xdr:cNvPr id="453" name="AutoShape 1" descr="https://mpc.mer-link.co.cr/PresolicitudesCatalogo/">
          <a:extLst>
            <a:ext uri="{FF2B5EF4-FFF2-40B4-BE49-F238E27FC236}">
              <a16:creationId xmlns:a16="http://schemas.microsoft.com/office/drawing/2014/main" id="{574A3A2D-9770-4C61-A4F9-59FE1D307BFD}"/>
            </a:ext>
          </a:extLst>
        </xdr:cNvPr>
        <xdr:cNvSpPr>
          <a:spLocks noChangeAspect="1" noChangeArrowheads="1"/>
        </xdr:cNvSpPr>
      </xdr:nvSpPr>
      <xdr:spPr bwMode="auto">
        <a:xfrm>
          <a:off x="4390628" y="18909506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200</xdr:row>
      <xdr:rowOff>59531</xdr:rowOff>
    </xdr:from>
    <xdr:ext cx="305532" cy="161192"/>
    <xdr:sp macro="" textlink="">
      <xdr:nvSpPr>
        <xdr:cNvPr id="454" name="AutoShape 1" descr="https://mpc.mer-link.co.cr/PresolicitudesCatalogo/">
          <a:extLst>
            <a:ext uri="{FF2B5EF4-FFF2-40B4-BE49-F238E27FC236}">
              <a16:creationId xmlns:a16="http://schemas.microsoft.com/office/drawing/2014/main" id="{3038179C-C6E8-43DA-9B69-D4A92F783A05}"/>
            </a:ext>
          </a:extLst>
        </xdr:cNvPr>
        <xdr:cNvSpPr>
          <a:spLocks noChangeAspect="1" noChangeArrowheads="1"/>
        </xdr:cNvSpPr>
      </xdr:nvSpPr>
      <xdr:spPr bwMode="auto">
        <a:xfrm>
          <a:off x="4390628" y="19100006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200</xdr:row>
      <xdr:rowOff>59531</xdr:rowOff>
    </xdr:from>
    <xdr:ext cx="305532" cy="161192"/>
    <xdr:sp macro="" textlink="">
      <xdr:nvSpPr>
        <xdr:cNvPr id="455" name="AutoShape 1" descr="https://mpc.mer-link.co.cr/PresolicitudesCatalogo/">
          <a:extLst>
            <a:ext uri="{FF2B5EF4-FFF2-40B4-BE49-F238E27FC236}">
              <a16:creationId xmlns:a16="http://schemas.microsoft.com/office/drawing/2014/main" id="{C2DC10CD-500C-4C0B-B229-BB5F9BD16D1A}"/>
            </a:ext>
          </a:extLst>
        </xdr:cNvPr>
        <xdr:cNvSpPr>
          <a:spLocks noChangeAspect="1" noChangeArrowheads="1"/>
        </xdr:cNvSpPr>
      </xdr:nvSpPr>
      <xdr:spPr bwMode="auto">
        <a:xfrm>
          <a:off x="4390628" y="19100006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225</xdr:row>
      <xdr:rowOff>0</xdr:rowOff>
    </xdr:from>
    <xdr:ext cx="304800" cy="304800"/>
    <xdr:sp macro="" textlink="">
      <xdr:nvSpPr>
        <xdr:cNvPr id="456" name="AutoShape 1" descr="https://mpc.mer-link.co.cr/PresolicitudesCatalogo/">
          <a:extLst>
            <a:ext uri="{FF2B5EF4-FFF2-40B4-BE49-F238E27FC236}">
              <a16:creationId xmlns:a16="http://schemas.microsoft.com/office/drawing/2014/main" id="{BC3E95E6-FFBB-456B-8AB7-94D4B999D6F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2599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57" name="AutoShape 1" descr="https://mpc.mer-link.co.cr/PresolicitudesCatalogo/">
          <a:extLst>
            <a:ext uri="{FF2B5EF4-FFF2-40B4-BE49-F238E27FC236}">
              <a16:creationId xmlns:a16="http://schemas.microsoft.com/office/drawing/2014/main" id="{B5EBE6AB-A469-400F-A86D-B47E624B1B1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58" name="AutoShape 1" descr="https://mpc.mer-link.co.cr/PresolicitudesCatalogo/">
          <a:extLst>
            <a:ext uri="{FF2B5EF4-FFF2-40B4-BE49-F238E27FC236}">
              <a16:creationId xmlns:a16="http://schemas.microsoft.com/office/drawing/2014/main" id="{063F1B46-EA8B-41AB-9A20-C578C65049D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59" name="AutoShape 1" descr="https://mpc.mer-link.co.cr/PresolicitudesCatalogo/">
          <a:extLst>
            <a:ext uri="{FF2B5EF4-FFF2-40B4-BE49-F238E27FC236}">
              <a16:creationId xmlns:a16="http://schemas.microsoft.com/office/drawing/2014/main" id="{DD66596A-F1EA-4EB0-8FBE-BD41F100431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0" name="AutoShape 1" descr="https://mpc.mer-link.co.cr/PresolicitudesCatalogo/">
          <a:extLst>
            <a:ext uri="{FF2B5EF4-FFF2-40B4-BE49-F238E27FC236}">
              <a16:creationId xmlns:a16="http://schemas.microsoft.com/office/drawing/2014/main" id="{F1F485BC-6358-4E21-A262-2EF5A3719B0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1" name="AutoShape 1" descr="https://mpc.mer-link.co.cr/PresolicitudesCatalogo/">
          <a:extLst>
            <a:ext uri="{FF2B5EF4-FFF2-40B4-BE49-F238E27FC236}">
              <a16:creationId xmlns:a16="http://schemas.microsoft.com/office/drawing/2014/main" id="{D9DADE61-2CB0-4797-88F8-F9C6B9D4A5A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2" name="AutoShape 1" descr="https://mpc.mer-link.co.cr/PresolicitudesCatalogo/">
          <a:extLst>
            <a:ext uri="{FF2B5EF4-FFF2-40B4-BE49-F238E27FC236}">
              <a16:creationId xmlns:a16="http://schemas.microsoft.com/office/drawing/2014/main" id="{D82AED45-FCBE-4AEC-9D40-C23DFD16AE2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3" name="AutoShape 1" descr="https://mpc.mer-link.co.cr/PresolicitudesCatalogo/">
          <a:extLst>
            <a:ext uri="{FF2B5EF4-FFF2-40B4-BE49-F238E27FC236}">
              <a16:creationId xmlns:a16="http://schemas.microsoft.com/office/drawing/2014/main" id="{2A09A364-BB83-4B13-9A85-91F9F6E4559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4" name="AutoShape 1" descr="https://mpc.mer-link.co.cr/PresolicitudesCatalogo/">
          <a:extLst>
            <a:ext uri="{FF2B5EF4-FFF2-40B4-BE49-F238E27FC236}">
              <a16:creationId xmlns:a16="http://schemas.microsoft.com/office/drawing/2014/main" id="{A1600F70-64D8-4E88-9805-FDA0F789FD1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5" name="AutoShape 1" descr="https://mpc.mer-link.co.cr/PresolicitudesCatalogo/">
          <a:extLst>
            <a:ext uri="{FF2B5EF4-FFF2-40B4-BE49-F238E27FC236}">
              <a16:creationId xmlns:a16="http://schemas.microsoft.com/office/drawing/2014/main" id="{9389CFEA-8AA3-45E7-9485-390C477FA14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6" name="AutoShape 1" descr="https://mpc.mer-link.co.cr/PresolicitudesCatalogo/">
          <a:extLst>
            <a:ext uri="{FF2B5EF4-FFF2-40B4-BE49-F238E27FC236}">
              <a16:creationId xmlns:a16="http://schemas.microsoft.com/office/drawing/2014/main" id="{516267EC-8977-4FEF-A63B-DB163DCB718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7" name="AutoShape 1" descr="https://mpc.mer-link.co.cr/PresolicitudesCatalogo/">
          <a:extLst>
            <a:ext uri="{FF2B5EF4-FFF2-40B4-BE49-F238E27FC236}">
              <a16:creationId xmlns:a16="http://schemas.microsoft.com/office/drawing/2014/main" id="{9A316B12-572A-4CE8-8B28-7FFFECB44F4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8" name="AutoShape 1" descr="https://mpc.mer-link.co.cr/PresolicitudesCatalogo/">
          <a:extLst>
            <a:ext uri="{FF2B5EF4-FFF2-40B4-BE49-F238E27FC236}">
              <a16:creationId xmlns:a16="http://schemas.microsoft.com/office/drawing/2014/main" id="{A1651911-C2F5-4004-B4E4-51DB0CE7DFF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69" name="AutoShape 1" descr="https://mpc.mer-link.co.cr/PresolicitudesCatalogo/">
          <a:extLst>
            <a:ext uri="{FF2B5EF4-FFF2-40B4-BE49-F238E27FC236}">
              <a16:creationId xmlns:a16="http://schemas.microsoft.com/office/drawing/2014/main" id="{C392CC05-CA69-4FE4-B675-B6A314F023B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0" name="AutoShape 1" descr="https://mpc.mer-link.co.cr/PresolicitudesCatalogo/">
          <a:extLst>
            <a:ext uri="{FF2B5EF4-FFF2-40B4-BE49-F238E27FC236}">
              <a16:creationId xmlns:a16="http://schemas.microsoft.com/office/drawing/2014/main" id="{BEB0694A-3974-4D13-BCE6-B53DF4167AE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1" name="AutoShape 1" descr="https://mpc.mer-link.co.cr/PresolicitudesCatalogo/">
          <a:extLst>
            <a:ext uri="{FF2B5EF4-FFF2-40B4-BE49-F238E27FC236}">
              <a16:creationId xmlns:a16="http://schemas.microsoft.com/office/drawing/2014/main" id="{AD896BA6-B304-4B76-9B93-19C22470D25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2" name="AutoShape 1" descr="https://mpc.mer-link.co.cr/PresolicitudesCatalogo/">
          <a:extLst>
            <a:ext uri="{FF2B5EF4-FFF2-40B4-BE49-F238E27FC236}">
              <a16:creationId xmlns:a16="http://schemas.microsoft.com/office/drawing/2014/main" id="{A0A9CAF9-55CA-4880-A2E8-02DDC324652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3" name="AutoShape 1" descr="https://mpc.mer-link.co.cr/PresolicitudesCatalogo/">
          <a:extLst>
            <a:ext uri="{FF2B5EF4-FFF2-40B4-BE49-F238E27FC236}">
              <a16:creationId xmlns:a16="http://schemas.microsoft.com/office/drawing/2014/main" id="{657C6603-C125-4EE2-9581-17836406216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4" name="AutoShape 1" descr="https://mpc.mer-link.co.cr/PresolicitudesCatalogo/">
          <a:extLst>
            <a:ext uri="{FF2B5EF4-FFF2-40B4-BE49-F238E27FC236}">
              <a16:creationId xmlns:a16="http://schemas.microsoft.com/office/drawing/2014/main" id="{879B8357-0840-4868-86FF-9B1DD24B941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5" name="AutoShape 1" descr="https://mpc.mer-link.co.cr/PresolicitudesCatalogo/">
          <a:extLst>
            <a:ext uri="{FF2B5EF4-FFF2-40B4-BE49-F238E27FC236}">
              <a16:creationId xmlns:a16="http://schemas.microsoft.com/office/drawing/2014/main" id="{9370F886-783D-4271-997C-6536C4CD3A0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6" name="AutoShape 1" descr="https://mpc.mer-link.co.cr/PresolicitudesCatalogo/">
          <a:extLst>
            <a:ext uri="{FF2B5EF4-FFF2-40B4-BE49-F238E27FC236}">
              <a16:creationId xmlns:a16="http://schemas.microsoft.com/office/drawing/2014/main" id="{DB42C963-8ADA-46A2-9197-AB01CC7FF0C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7" name="AutoShape 1" descr="https://mpc.mer-link.co.cr/PresolicitudesCatalogo/">
          <a:extLst>
            <a:ext uri="{FF2B5EF4-FFF2-40B4-BE49-F238E27FC236}">
              <a16:creationId xmlns:a16="http://schemas.microsoft.com/office/drawing/2014/main" id="{ED66BB43-A4D4-47CF-AF12-34022161EFB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8" name="AutoShape 1" descr="https://mpc.mer-link.co.cr/PresolicitudesCatalogo/">
          <a:extLst>
            <a:ext uri="{FF2B5EF4-FFF2-40B4-BE49-F238E27FC236}">
              <a16:creationId xmlns:a16="http://schemas.microsoft.com/office/drawing/2014/main" id="{C0AD46D9-3BD9-40A5-B889-775A25AACB3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79" name="AutoShape 1" descr="https://mpc.mer-link.co.cr/PresolicitudesCatalogo/">
          <a:extLst>
            <a:ext uri="{FF2B5EF4-FFF2-40B4-BE49-F238E27FC236}">
              <a16:creationId xmlns:a16="http://schemas.microsoft.com/office/drawing/2014/main" id="{D7ADD775-6CB5-451E-98CF-CD320B45401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480" name="AutoShape 1" descr="https://mpc.mer-link.co.cr/PresolicitudesCatalogo/">
          <a:extLst>
            <a:ext uri="{FF2B5EF4-FFF2-40B4-BE49-F238E27FC236}">
              <a16:creationId xmlns:a16="http://schemas.microsoft.com/office/drawing/2014/main" id="{E0B18942-8080-4DC6-A855-79E21767B71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545</xdr:row>
      <xdr:rowOff>0</xdr:rowOff>
    </xdr:from>
    <xdr:ext cx="304800" cy="304800"/>
    <xdr:sp macro="" textlink="">
      <xdr:nvSpPr>
        <xdr:cNvPr id="481" name="AutoShape 1" descr="https://mpc.mer-link.co.cr/PresolicitudesCatalogo/">
          <a:extLst>
            <a:ext uri="{FF2B5EF4-FFF2-40B4-BE49-F238E27FC236}">
              <a16:creationId xmlns:a16="http://schemas.microsoft.com/office/drawing/2014/main" id="{B510E0D0-AD0B-49FC-91CB-30866EE5A61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67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545</xdr:row>
      <xdr:rowOff>0</xdr:rowOff>
    </xdr:from>
    <xdr:ext cx="304800" cy="304800"/>
    <xdr:sp macro="" textlink="">
      <xdr:nvSpPr>
        <xdr:cNvPr id="482" name="AutoShape 1" descr="https://mpc.mer-link.co.cr/PresolicitudesCatalogo/">
          <a:extLst>
            <a:ext uri="{FF2B5EF4-FFF2-40B4-BE49-F238E27FC236}">
              <a16:creationId xmlns:a16="http://schemas.microsoft.com/office/drawing/2014/main" id="{2FC359DE-49EE-4A20-9A18-AF6EC06FF67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67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545</xdr:row>
      <xdr:rowOff>0</xdr:rowOff>
    </xdr:from>
    <xdr:ext cx="304800" cy="304800"/>
    <xdr:sp macro="" textlink="">
      <xdr:nvSpPr>
        <xdr:cNvPr id="483" name="AutoShape 1" descr="https://mpc.mer-link.co.cr/PresolicitudesCatalogo/">
          <a:extLst>
            <a:ext uri="{FF2B5EF4-FFF2-40B4-BE49-F238E27FC236}">
              <a16:creationId xmlns:a16="http://schemas.microsoft.com/office/drawing/2014/main" id="{CB0D71B6-7768-473F-B1E2-F751C449BAD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67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545</xdr:row>
      <xdr:rowOff>0</xdr:rowOff>
    </xdr:from>
    <xdr:ext cx="304800" cy="304800"/>
    <xdr:sp macro="" textlink="">
      <xdr:nvSpPr>
        <xdr:cNvPr id="484" name="AutoShape 1" descr="https://mpc.mer-link.co.cr/PresolicitudesCatalogo/">
          <a:extLst>
            <a:ext uri="{FF2B5EF4-FFF2-40B4-BE49-F238E27FC236}">
              <a16:creationId xmlns:a16="http://schemas.microsoft.com/office/drawing/2014/main" id="{0B3CD052-42BB-4409-931D-283D785174A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67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545</xdr:row>
      <xdr:rowOff>0</xdr:rowOff>
    </xdr:from>
    <xdr:ext cx="304800" cy="304800"/>
    <xdr:sp macro="" textlink="">
      <xdr:nvSpPr>
        <xdr:cNvPr id="485" name="AutoShape 1" descr="https://mpc.mer-link.co.cr/PresolicitudesCatalogo/">
          <a:extLst>
            <a:ext uri="{FF2B5EF4-FFF2-40B4-BE49-F238E27FC236}">
              <a16:creationId xmlns:a16="http://schemas.microsoft.com/office/drawing/2014/main" id="{C3892A50-0900-4ED1-A56F-2E438E3EE94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67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545</xdr:row>
      <xdr:rowOff>0</xdr:rowOff>
    </xdr:from>
    <xdr:ext cx="304800" cy="304800"/>
    <xdr:sp macro="" textlink="">
      <xdr:nvSpPr>
        <xdr:cNvPr id="486" name="AutoShape 1" descr="https://mpc.mer-link.co.cr/PresolicitudesCatalogo/">
          <a:extLst>
            <a:ext uri="{FF2B5EF4-FFF2-40B4-BE49-F238E27FC236}">
              <a16:creationId xmlns:a16="http://schemas.microsoft.com/office/drawing/2014/main" id="{9C068308-0B61-431F-9780-9B54EF32EEE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67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544</xdr:row>
      <xdr:rowOff>0</xdr:rowOff>
    </xdr:from>
    <xdr:ext cx="305532" cy="161192"/>
    <xdr:sp macro="" textlink="">
      <xdr:nvSpPr>
        <xdr:cNvPr id="487" name="AutoShape 1" descr="https://mpc.mer-link.co.cr/PresolicitudesCatalogo/">
          <a:extLst>
            <a:ext uri="{FF2B5EF4-FFF2-40B4-BE49-F238E27FC236}">
              <a16:creationId xmlns:a16="http://schemas.microsoft.com/office/drawing/2014/main" id="{83C0A75D-D07C-4A6F-B2D0-F66F316EB82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576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544</xdr:row>
      <xdr:rowOff>0</xdr:rowOff>
    </xdr:from>
    <xdr:ext cx="305532" cy="161192"/>
    <xdr:sp macro="" textlink="">
      <xdr:nvSpPr>
        <xdr:cNvPr id="488" name="AutoShape 1" descr="https://mpc.mer-link.co.cr/PresolicitudesCatalogo/">
          <a:extLst>
            <a:ext uri="{FF2B5EF4-FFF2-40B4-BE49-F238E27FC236}">
              <a16:creationId xmlns:a16="http://schemas.microsoft.com/office/drawing/2014/main" id="{33F25F8A-2D1B-4CFB-ACA5-640E714E3C1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576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544</xdr:row>
      <xdr:rowOff>0</xdr:rowOff>
    </xdr:from>
    <xdr:ext cx="305532" cy="161192"/>
    <xdr:sp macro="" textlink="">
      <xdr:nvSpPr>
        <xdr:cNvPr id="489" name="AutoShape 1" descr="https://mpc.mer-link.co.cr/PresolicitudesCatalogo/">
          <a:extLst>
            <a:ext uri="{FF2B5EF4-FFF2-40B4-BE49-F238E27FC236}">
              <a16:creationId xmlns:a16="http://schemas.microsoft.com/office/drawing/2014/main" id="{198CCE88-80C8-4EAE-B090-3C7EC775A4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576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544</xdr:row>
      <xdr:rowOff>0</xdr:rowOff>
    </xdr:from>
    <xdr:ext cx="305532" cy="161192"/>
    <xdr:sp macro="" textlink="">
      <xdr:nvSpPr>
        <xdr:cNvPr id="490" name="AutoShape 1" descr="https://mpc.mer-link.co.cr/PresolicitudesCatalogo/">
          <a:extLst>
            <a:ext uri="{FF2B5EF4-FFF2-40B4-BE49-F238E27FC236}">
              <a16:creationId xmlns:a16="http://schemas.microsoft.com/office/drawing/2014/main" id="{0DC9B247-7DC8-4BB0-B629-FC532432E60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576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491" name="AutoShape 1" descr="https://mpc.mer-link.co.cr/PresolicitudesCatalogo/">
          <a:extLst>
            <a:ext uri="{FF2B5EF4-FFF2-40B4-BE49-F238E27FC236}">
              <a16:creationId xmlns:a16="http://schemas.microsoft.com/office/drawing/2014/main" id="{FA646AA2-6927-4C3A-A6DA-E4A75E1E834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492" name="AutoShape 1" descr="https://mpc.mer-link.co.cr/PresolicitudesCatalogo/">
          <a:extLst>
            <a:ext uri="{FF2B5EF4-FFF2-40B4-BE49-F238E27FC236}">
              <a16:creationId xmlns:a16="http://schemas.microsoft.com/office/drawing/2014/main" id="{D516A469-EE59-462C-A58D-BEB657E93FC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493" name="AutoShape 1" descr="https://mpc.mer-link.co.cr/PresolicitudesCatalogo/">
          <a:extLst>
            <a:ext uri="{FF2B5EF4-FFF2-40B4-BE49-F238E27FC236}">
              <a16:creationId xmlns:a16="http://schemas.microsoft.com/office/drawing/2014/main" id="{261600EA-0CAC-44DF-9414-1D9B20A554C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494" name="AutoShape 1" descr="https://mpc.mer-link.co.cr/PresolicitudesCatalogo/">
          <a:extLst>
            <a:ext uri="{FF2B5EF4-FFF2-40B4-BE49-F238E27FC236}">
              <a16:creationId xmlns:a16="http://schemas.microsoft.com/office/drawing/2014/main" id="{935634CE-8690-4BB8-91E8-849F29C9536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495" name="AutoShape 1" descr="https://mpc.mer-link.co.cr/PresolicitudesCatalogo/">
          <a:extLst>
            <a:ext uri="{FF2B5EF4-FFF2-40B4-BE49-F238E27FC236}">
              <a16:creationId xmlns:a16="http://schemas.microsoft.com/office/drawing/2014/main" id="{7B2177AF-F111-42BD-B3C4-8715C87D341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496" name="AutoShape 1" descr="https://mpc.mer-link.co.cr/PresolicitudesCatalogo/">
          <a:extLst>
            <a:ext uri="{FF2B5EF4-FFF2-40B4-BE49-F238E27FC236}">
              <a16:creationId xmlns:a16="http://schemas.microsoft.com/office/drawing/2014/main" id="{48B11A72-A5E3-42CC-906C-3F25317402F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497" name="AutoShape 1" descr="https://mpc.mer-link.co.cr/PresolicitudesCatalogo/">
          <a:extLst>
            <a:ext uri="{FF2B5EF4-FFF2-40B4-BE49-F238E27FC236}">
              <a16:creationId xmlns:a16="http://schemas.microsoft.com/office/drawing/2014/main" id="{533E395A-03D9-4994-B1F4-A0387A021D3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498" name="AutoShape 1" descr="https://mpc.mer-link.co.cr/PresolicitudesCatalogo/">
          <a:extLst>
            <a:ext uri="{FF2B5EF4-FFF2-40B4-BE49-F238E27FC236}">
              <a16:creationId xmlns:a16="http://schemas.microsoft.com/office/drawing/2014/main" id="{B0FD91D1-C268-4D89-822E-75A22103AEC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499" name="AutoShape 1" descr="https://mpc.mer-link.co.cr/PresolicitudesCatalogo/">
          <a:extLst>
            <a:ext uri="{FF2B5EF4-FFF2-40B4-BE49-F238E27FC236}">
              <a16:creationId xmlns:a16="http://schemas.microsoft.com/office/drawing/2014/main" id="{BE60D057-C593-4ADC-8B35-9090BA9308A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00" name="AutoShape 1" descr="https://mpc.mer-link.co.cr/PresolicitudesCatalogo/">
          <a:extLst>
            <a:ext uri="{FF2B5EF4-FFF2-40B4-BE49-F238E27FC236}">
              <a16:creationId xmlns:a16="http://schemas.microsoft.com/office/drawing/2014/main" id="{43536160-857B-4C74-A4D5-061A139F83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501" name="AutoShape 1" descr="https://mpc.mer-link.co.cr/PresolicitudesCatalogo/">
          <a:extLst>
            <a:ext uri="{FF2B5EF4-FFF2-40B4-BE49-F238E27FC236}">
              <a16:creationId xmlns:a16="http://schemas.microsoft.com/office/drawing/2014/main" id="{D3EF6309-629A-475B-A15F-7E36FE7D78E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02" name="AutoShape 1" descr="https://mpc.mer-link.co.cr/PresolicitudesCatalogo/">
          <a:extLst>
            <a:ext uri="{FF2B5EF4-FFF2-40B4-BE49-F238E27FC236}">
              <a16:creationId xmlns:a16="http://schemas.microsoft.com/office/drawing/2014/main" id="{AC1B61F1-7813-4CC0-9CA9-41CA84A2678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503" name="AutoShape 1" descr="https://mpc.mer-link.co.cr/PresolicitudesCatalogo/">
          <a:extLst>
            <a:ext uri="{FF2B5EF4-FFF2-40B4-BE49-F238E27FC236}">
              <a16:creationId xmlns:a16="http://schemas.microsoft.com/office/drawing/2014/main" id="{37428134-CD6B-4F30-BC47-F90E5C5BE78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04" name="AutoShape 1" descr="https://mpc.mer-link.co.cr/PresolicitudesCatalogo/">
          <a:extLst>
            <a:ext uri="{FF2B5EF4-FFF2-40B4-BE49-F238E27FC236}">
              <a16:creationId xmlns:a16="http://schemas.microsoft.com/office/drawing/2014/main" id="{0E4F50B5-9543-4972-A32B-21EA4BFAEF1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505" name="AutoShape 1" descr="https://mpc.mer-link.co.cr/PresolicitudesCatalogo/">
          <a:extLst>
            <a:ext uri="{FF2B5EF4-FFF2-40B4-BE49-F238E27FC236}">
              <a16:creationId xmlns:a16="http://schemas.microsoft.com/office/drawing/2014/main" id="{A8226F76-A454-4A99-B056-14C426DBBA0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06" name="AutoShape 1" descr="https://mpc.mer-link.co.cr/PresolicitudesCatalogo/">
          <a:extLst>
            <a:ext uri="{FF2B5EF4-FFF2-40B4-BE49-F238E27FC236}">
              <a16:creationId xmlns:a16="http://schemas.microsoft.com/office/drawing/2014/main" id="{850E00F7-3180-4F4C-B56F-79EA05D92FA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507" name="AutoShape 1" descr="https://mpc.mer-link.co.cr/PresolicitudesCatalogo/">
          <a:extLst>
            <a:ext uri="{FF2B5EF4-FFF2-40B4-BE49-F238E27FC236}">
              <a16:creationId xmlns:a16="http://schemas.microsoft.com/office/drawing/2014/main" id="{563784EC-1342-4ABC-9A1F-E73A1A8181F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508" name="AutoShape 1" descr="https://mpc.mer-link.co.cr/PresolicitudesCatalogo/">
          <a:extLst>
            <a:ext uri="{FF2B5EF4-FFF2-40B4-BE49-F238E27FC236}">
              <a16:creationId xmlns:a16="http://schemas.microsoft.com/office/drawing/2014/main" id="{75A32177-4C02-427E-A956-5DBEA3CD938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509" name="AutoShape 1" descr="https://mpc.mer-link.co.cr/PresolicitudesCatalogo/">
          <a:extLst>
            <a:ext uri="{FF2B5EF4-FFF2-40B4-BE49-F238E27FC236}">
              <a16:creationId xmlns:a16="http://schemas.microsoft.com/office/drawing/2014/main" id="{788F165C-0477-4574-A497-824F16C14AF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10" name="AutoShape 1" descr="https://mpc.mer-link.co.cr/PresolicitudesCatalogo/">
          <a:extLst>
            <a:ext uri="{FF2B5EF4-FFF2-40B4-BE49-F238E27FC236}">
              <a16:creationId xmlns:a16="http://schemas.microsoft.com/office/drawing/2014/main" id="{84B72C75-CCA1-440B-924B-7B901715C2A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11" name="AutoShape 1" descr="https://mpc.mer-link.co.cr/PresolicitudesCatalogo/">
          <a:extLst>
            <a:ext uri="{FF2B5EF4-FFF2-40B4-BE49-F238E27FC236}">
              <a16:creationId xmlns:a16="http://schemas.microsoft.com/office/drawing/2014/main" id="{2F600703-68F9-4FDC-A59C-D949A705619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512" name="AutoShape 1" descr="https://mpc.mer-link.co.cr/PresolicitudesCatalogo/">
          <a:extLst>
            <a:ext uri="{FF2B5EF4-FFF2-40B4-BE49-F238E27FC236}">
              <a16:creationId xmlns:a16="http://schemas.microsoft.com/office/drawing/2014/main" id="{C6ED73AF-BBAD-4205-9006-01828DB2234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513" name="AutoShape 1" descr="https://mpc.mer-link.co.cr/PresolicitudesCatalogo/">
          <a:extLst>
            <a:ext uri="{FF2B5EF4-FFF2-40B4-BE49-F238E27FC236}">
              <a16:creationId xmlns:a16="http://schemas.microsoft.com/office/drawing/2014/main" id="{3AC83628-416F-47DE-AA4C-4C3DF5F223C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14" name="AutoShape 1" descr="https://mpc.mer-link.co.cr/PresolicitudesCatalogo/">
          <a:extLst>
            <a:ext uri="{FF2B5EF4-FFF2-40B4-BE49-F238E27FC236}">
              <a16:creationId xmlns:a16="http://schemas.microsoft.com/office/drawing/2014/main" id="{07434B0C-1E1A-4A18-8E94-AD731A5F798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15" name="AutoShape 1" descr="https://mpc.mer-link.co.cr/PresolicitudesCatalogo/">
          <a:extLst>
            <a:ext uri="{FF2B5EF4-FFF2-40B4-BE49-F238E27FC236}">
              <a16:creationId xmlns:a16="http://schemas.microsoft.com/office/drawing/2014/main" id="{24A6A57A-878A-4A6D-A752-3A670C032EF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516" name="AutoShape 1" descr="https://mpc.mer-link.co.cr/PresolicitudesCatalogo/">
          <a:extLst>
            <a:ext uri="{FF2B5EF4-FFF2-40B4-BE49-F238E27FC236}">
              <a16:creationId xmlns:a16="http://schemas.microsoft.com/office/drawing/2014/main" id="{0B7DA5A2-7E9E-4106-80E3-6B915EB305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17" name="AutoShape 1" descr="https://mpc.mer-link.co.cr/PresolicitudesCatalogo/">
          <a:extLst>
            <a:ext uri="{FF2B5EF4-FFF2-40B4-BE49-F238E27FC236}">
              <a16:creationId xmlns:a16="http://schemas.microsoft.com/office/drawing/2014/main" id="{B5CC10D1-D746-4CFA-A261-F4118532A9F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18" name="AutoShape 1" descr="https://mpc.mer-link.co.cr/PresolicitudesCatalogo/">
          <a:extLst>
            <a:ext uri="{FF2B5EF4-FFF2-40B4-BE49-F238E27FC236}">
              <a16:creationId xmlns:a16="http://schemas.microsoft.com/office/drawing/2014/main" id="{AE491A4D-408F-4CD6-A055-D3A005BBF42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19" name="AutoShape 1" descr="https://mpc.mer-link.co.cr/PresolicitudesCatalogo/">
          <a:extLst>
            <a:ext uri="{FF2B5EF4-FFF2-40B4-BE49-F238E27FC236}">
              <a16:creationId xmlns:a16="http://schemas.microsoft.com/office/drawing/2014/main" id="{08CD0E5E-EEA6-4BB5-9484-B296B2CF06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20" name="AutoShape 1" descr="https://mpc.mer-link.co.cr/PresolicitudesCatalogo/">
          <a:extLst>
            <a:ext uri="{FF2B5EF4-FFF2-40B4-BE49-F238E27FC236}">
              <a16:creationId xmlns:a16="http://schemas.microsoft.com/office/drawing/2014/main" id="{EC0EC163-5BB4-4C42-8036-D1AB6E6E0D1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21" name="AutoShape 1" descr="https://mpc.mer-link.co.cr/PresolicitudesCatalogo/">
          <a:extLst>
            <a:ext uri="{FF2B5EF4-FFF2-40B4-BE49-F238E27FC236}">
              <a16:creationId xmlns:a16="http://schemas.microsoft.com/office/drawing/2014/main" id="{E187D25D-CA5F-4168-B38E-6A4064E6B23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22" name="AutoShape 1" descr="https://mpc.mer-link.co.cr/PresolicitudesCatalogo/">
          <a:extLst>
            <a:ext uri="{FF2B5EF4-FFF2-40B4-BE49-F238E27FC236}">
              <a16:creationId xmlns:a16="http://schemas.microsoft.com/office/drawing/2014/main" id="{2A84D9B1-F97E-45EB-9502-018F8AD3A6B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23" name="AutoShape 1" descr="https://mpc.mer-link.co.cr/PresolicitudesCatalogo/">
          <a:extLst>
            <a:ext uri="{FF2B5EF4-FFF2-40B4-BE49-F238E27FC236}">
              <a16:creationId xmlns:a16="http://schemas.microsoft.com/office/drawing/2014/main" id="{F0731FBE-8DF2-4E36-9808-C1A2747D56F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24" name="AutoShape 1" descr="https://mpc.mer-link.co.cr/PresolicitudesCatalogo/">
          <a:extLst>
            <a:ext uri="{FF2B5EF4-FFF2-40B4-BE49-F238E27FC236}">
              <a16:creationId xmlns:a16="http://schemas.microsoft.com/office/drawing/2014/main" id="{071F8358-4349-49B3-A1B1-68C7F5B26FF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25" name="AutoShape 1" descr="https://mpc.mer-link.co.cr/PresolicitudesCatalogo/">
          <a:extLst>
            <a:ext uri="{FF2B5EF4-FFF2-40B4-BE49-F238E27FC236}">
              <a16:creationId xmlns:a16="http://schemas.microsoft.com/office/drawing/2014/main" id="{E7F22AC3-3CDA-430F-AE12-A085A247B1E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26" name="AutoShape 1" descr="https://mpc.mer-link.co.cr/PresolicitudesCatalogo/">
          <a:extLst>
            <a:ext uri="{FF2B5EF4-FFF2-40B4-BE49-F238E27FC236}">
              <a16:creationId xmlns:a16="http://schemas.microsoft.com/office/drawing/2014/main" id="{0D6F6FD8-C551-4443-BB02-0198951E2B8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27" name="AutoShape 1" descr="https://mpc.mer-link.co.cr/PresolicitudesCatalogo/">
          <a:extLst>
            <a:ext uri="{FF2B5EF4-FFF2-40B4-BE49-F238E27FC236}">
              <a16:creationId xmlns:a16="http://schemas.microsoft.com/office/drawing/2014/main" id="{DF42E1E5-CE32-4E65-ADB0-4526374FC5F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28" name="AutoShape 1" descr="https://mpc.mer-link.co.cr/PresolicitudesCatalogo/">
          <a:extLst>
            <a:ext uri="{FF2B5EF4-FFF2-40B4-BE49-F238E27FC236}">
              <a16:creationId xmlns:a16="http://schemas.microsoft.com/office/drawing/2014/main" id="{DEA727A5-D65D-4374-B9B4-73C404115F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29" name="AutoShape 1" descr="https://mpc.mer-link.co.cr/PresolicitudesCatalogo/">
          <a:extLst>
            <a:ext uri="{FF2B5EF4-FFF2-40B4-BE49-F238E27FC236}">
              <a16:creationId xmlns:a16="http://schemas.microsoft.com/office/drawing/2014/main" id="{A8838E3D-EB94-4430-BA99-A67D38FEBD8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30" name="AutoShape 1" descr="https://mpc.mer-link.co.cr/PresolicitudesCatalogo/">
          <a:extLst>
            <a:ext uri="{FF2B5EF4-FFF2-40B4-BE49-F238E27FC236}">
              <a16:creationId xmlns:a16="http://schemas.microsoft.com/office/drawing/2014/main" id="{534023A9-D643-4A2D-80FB-6862B34E0E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31" name="AutoShape 1" descr="https://mpc.mer-link.co.cr/PresolicitudesCatalogo/">
          <a:extLst>
            <a:ext uri="{FF2B5EF4-FFF2-40B4-BE49-F238E27FC236}">
              <a16:creationId xmlns:a16="http://schemas.microsoft.com/office/drawing/2014/main" id="{8E546FD7-02FA-4F89-A43F-704E1D40E8B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32" name="AutoShape 1" descr="https://mpc.mer-link.co.cr/PresolicitudesCatalogo/">
          <a:extLst>
            <a:ext uri="{FF2B5EF4-FFF2-40B4-BE49-F238E27FC236}">
              <a16:creationId xmlns:a16="http://schemas.microsoft.com/office/drawing/2014/main" id="{BDCBBCB0-2DA9-49F8-B2A7-CAEAE1E519F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33" name="AutoShape 1" descr="https://mpc.mer-link.co.cr/PresolicitudesCatalogo/">
          <a:extLst>
            <a:ext uri="{FF2B5EF4-FFF2-40B4-BE49-F238E27FC236}">
              <a16:creationId xmlns:a16="http://schemas.microsoft.com/office/drawing/2014/main" id="{7B73A673-AE2A-490D-9951-B91DB2CDABB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34" name="AutoShape 1" descr="https://mpc.mer-link.co.cr/PresolicitudesCatalogo/">
          <a:extLst>
            <a:ext uri="{FF2B5EF4-FFF2-40B4-BE49-F238E27FC236}">
              <a16:creationId xmlns:a16="http://schemas.microsoft.com/office/drawing/2014/main" id="{D940B7C2-C94A-4DA7-BDEA-C8F961FB3EB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35" name="AutoShape 1" descr="https://mpc.mer-link.co.cr/PresolicitudesCatalogo/">
          <a:extLst>
            <a:ext uri="{FF2B5EF4-FFF2-40B4-BE49-F238E27FC236}">
              <a16:creationId xmlns:a16="http://schemas.microsoft.com/office/drawing/2014/main" id="{64C8DBF5-5616-4BD5-8E90-8DE65FCF18F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36" name="AutoShape 1" descr="https://mpc.mer-link.co.cr/PresolicitudesCatalogo/">
          <a:extLst>
            <a:ext uri="{FF2B5EF4-FFF2-40B4-BE49-F238E27FC236}">
              <a16:creationId xmlns:a16="http://schemas.microsoft.com/office/drawing/2014/main" id="{FF23EEF6-BEB1-4EDF-9A6D-21FBEAEE274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37" name="AutoShape 1" descr="https://mpc.mer-link.co.cr/PresolicitudesCatalogo/">
          <a:extLst>
            <a:ext uri="{FF2B5EF4-FFF2-40B4-BE49-F238E27FC236}">
              <a16:creationId xmlns:a16="http://schemas.microsoft.com/office/drawing/2014/main" id="{55F9F469-C056-4192-A669-E7893BD83E8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38" name="AutoShape 1" descr="https://mpc.mer-link.co.cr/PresolicitudesCatalogo/">
          <a:extLst>
            <a:ext uri="{FF2B5EF4-FFF2-40B4-BE49-F238E27FC236}">
              <a16:creationId xmlns:a16="http://schemas.microsoft.com/office/drawing/2014/main" id="{2C4552B5-1DDA-4071-90F7-176B729E25C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39" name="AutoShape 1" descr="https://mpc.mer-link.co.cr/PresolicitudesCatalogo/">
          <a:extLst>
            <a:ext uri="{FF2B5EF4-FFF2-40B4-BE49-F238E27FC236}">
              <a16:creationId xmlns:a16="http://schemas.microsoft.com/office/drawing/2014/main" id="{63D878C5-AE1F-4CAE-9EAC-B89F03EE61E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40" name="AutoShape 1" descr="https://mpc.mer-link.co.cr/PresolicitudesCatalogo/">
          <a:extLst>
            <a:ext uri="{FF2B5EF4-FFF2-40B4-BE49-F238E27FC236}">
              <a16:creationId xmlns:a16="http://schemas.microsoft.com/office/drawing/2014/main" id="{A61348B2-36C2-4FD9-B277-DBF16F411B9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541" name="AutoShape 1" descr="https://mpc.mer-link.co.cr/PresolicitudesCatalogo/">
          <a:extLst>
            <a:ext uri="{FF2B5EF4-FFF2-40B4-BE49-F238E27FC236}">
              <a16:creationId xmlns:a16="http://schemas.microsoft.com/office/drawing/2014/main" id="{7128D068-0064-4E0E-8F04-0158A6AB3B6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542" name="AutoShape 1" descr="https://mpc.mer-link.co.cr/PresolicitudesCatalogo/">
          <a:extLst>
            <a:ext uri="{FF2B5EF4-FFF2-40B4-BE49-F238E27FC236}">
              <a16:creationId xmlns:a16="http://schemas.microsoft.com/office/drawing/2014/main" id="{96EC7974-A30B-4B04-AAA6-F331FBF454C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550</xdr:row>
      <xdr:rowOff>0</xdr:rowOff>
    </xdr:from>
    <xdr:to>
      <xdr:col>4</xdr:col>
      <xdr:colOff>304799</xdr:colOff>
      <xdr:row>551</xdr:row>
      <xdr:rowOff>108804</xdr:rowOff>
    </xdr:to>
    <xdr:sp macro="" textlink="">
      <xdr:nvSpPr>
        <xdr:cNvPr id="543" name="AutoShape 1" descr="https://mpc.mer-link.co.cr/PresolicitudesCatalogo/">
          <a:extLst>
            <a:ext uri="{FF2B5EF4-FFF2-40B4-BE49-F238E27FC236}">
              <a16:creationId xmlns:a16="http://schemas.microsoft.com/office/drawing/2014/main" id="{60B2398F-D521-496D-8167-04F29977725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4799" cy="299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550</xdr:row>
      <xdr:rowOff>0</xdr:rowOff>
    </xdr:from>
    <xdr:to>
      <xdr:col>4</xdr:col>
      <xdr:colOff>304799</xdr:colOff>
      <xdr:row>551</xdr:row>
      <xdr:rowOff>108804</xdr:rowOff>
    </xdr:to>
    <xdr:sp macro="" textlink="">
      <xdr:nvSpPr>
        <xdr:cNvPr id="544" name="AutoShape 1" descr="https://mpc.mer-link.co.cr/PresolicitudesCatalogo/">
          <a:extLst>
            <a:ext uri="{FF2B5EF4-FFF2-40B4-BE49-F238E27FC236}">
              <a16:creationId xmlns:a16="http://schemas.microsoft.com/office/drawing/2014/main" id="{21B9FAD2-B0E0-40D0-AAD6-A391889B2C5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4799" cy="299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1428750</xdr:colOff>
      <xdr:row>550</xdr:row>
      <xdr:rowOff>0</xdr:rowOff>
    </xdr:from>
    <xdr:ext cx="305532" cy="304067"/>
    <xdr:sp macro="" textlink="">
      <xdr:nvSpPr>
        <xdr:cNvPr id="545" name="AutoShape 1" descr="https://mpc.mer-link.co.cr/PresolicitudesCatalogo/">
          <a:extLst>
            <a:ext uri="{FF2B5EF4-FFF2-40B4-BE49-F238E27FC236}">
              <a16:creationId xmlns:a16="http://schemas.microsoft.com/office/drawing/2014/main" id="{79CB7909-72A7-4CCD-81AE-AD9BB423105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304067"/>
    <xdr:sp macro="" textlink="">
      <xdr:nvSpPr>
        <xdr:cNvPr id="546" name="AutoShape 1" descr="https://mpc.mer-link.co.cr/PresolicitudesCatalogo/">
          <a:extLst>
            <a:ext uri="{FF2B5EF4-FFF2-40B4-BE49-F238E27FC236}">
              <a16:creationId xmlns:a16="http://schemas.microsoft.com/office/drawing/2014/main" id="{4BDFEFE0-25DE-45CC-A573-0F1E816023E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304067"/>
    <xdr:sp macro="" textlink="">
      <xdr:nvSpPr>
        <xdr:cNvPr id="547" name="AutoShape 1" descr="https://mpc.mer-link.co.cr/PresolicitudesCatalogo/">
          <a:extLst>
            <a:ext uri="{FF2B5EF4-FFF2-40B4-BE49-F238E27FC236}">
              <a16:creationId xmlns:a16="http://schemas.microsoft.com/office/drawing/2014/main" id="{89EFFBEF-1992-4AAB-ADC4-1FDC3AC0A7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48" name="AutoShape 1" descr="https://mpc.mer-link.co.cr/PresolicitudesCatalogo/">
          <a:extLst>
            <a:ext uri="{FF2B5EF4-FFF2-40B4-BE49-F238E27FC236}">
              <a16:creationId xmlns:a16="http://schemas.microsoft.com/office/drawing/2014/main" id="{707821C9-65C9-4EC1-8D70-694FDB2098C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49" name="AutoShape 1" descr="https://mpc.mer-link.co.cr/PresolicitudesCatalogo/">
          <a:extLst>
            <a:ext uri="{FF2B5EF4-FFF2-40B4-BE49-F238E27FC236}">
              <a16:creationId xmlns:a16="http://schemas.microsoft.com/office/drawing/2014/main" id="{402139A0-728D-4B67-A32D-133B0EDA0D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50" name="AutoShape 1" descr="https://mpc.mer-link.co.cr/PresolicitudesCatalogo/">
          <a:extLst>
            <a:ext uri="{FF2B5EF4-FFF2-40B4-BE49-F238E27FC236}">
              <a16:creationId xmlns:a16="http://schemas.microsoft.com/office/drawing/2014/main" id="{67D90676-6F6D-4F39-AAFB-33E6473D361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51" name="AutoShape 1" descr="https://mpc.mer-link.co.cr/PresolicitudesCatalogo/">
          <a:extLst>
            <a:ext uri="{FF2B5EF4-FFF2-40B4-BE49-F238E27FC236}">
              <a16:creationId xmlns:a16="http://schemas.microsoft.com/office/drawing/2014/main" id="{66BDC042-1396-44BF-90EA-AB4D1432FF7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52" name="AutoShape 1" descr="https://mpc.mer-link.co.cr/PresolicitudesCatalogo/">
          <a:extLst>
            <a:ext uri="{FF2B5EF4-FFF2-40B4-BE49-F238E27FC236}">
              <a16:creationId xmlns:a16="http://schemas.microsoft.com/office/drawing/2014/main" id="{5AFDD250-83AD-41DE-ACA4-261CA4D2A2A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53" name="AutoShape 1" descr="https://mpc.mer-link.co.cr/PresolicitudesCatalogo/">
          <a:extLst>
            <a:ext uri="{FF2B5EF4-FFF2-40B4-BE49-F238E27FC236}">
              <a16:creationId xmlns:a16="http://schemas.microsoft.com/office/drawing/2014/main" id="{CE17AF0E-2112-41BC-8449-7EBB78B4AB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54" name="AutoShape 1" descr="https://mpc.mer-link.co.cr/PresolicitudesCatalogo/">
          <a:extLst>
            <a:ext uri="{FF2B5EF4-FFF2-40B4-BE49-F238E27FC236}">
              <a16:creationId xmlns:a16="http://schemas.microsoft.com/office/drawing/2014/main" id="{57FC3AD9-D466-4F7A-9096-EB5A279AEBB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55" name="AutoShape 1" descr="https://mpc.mer-link.co.cr/PresolicitudesCatalogo/">
          <a:extLst>
            <a:ext uri="{FF2B5EF4-FFF2-40B4-BE49-F238E27FC236}">
              <a16:creationId xmlns:a16="http://schemas.microsoft.com/office/drawing/2014/main" id="{30A84912-AC24-4A25-8069-00858019294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56" name="AutoShape 1" descr="https://mpc.mer-link.co.cr/PresolicitudesCatalogo/">
          <a:extLst>
            <a:ext uri="{FF2B5EF4-FFF2-40B4-BE49-F238E27FC236}">
              <a16:creationId xmlns:a16="http://schemas.microsoft.com/office/drawing/2014/main" id="{29CD8FF7-3F39-4B41-9CEC-98A7823286A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57" name="AutoShape 1" descr="https://mpc.mer-link.co.cr/PresolicitudesCatalogo/">
          <a:extLst>
            <a:ext uri="{FF2B5EF4-FFF2-40B4-BE49-F238E27FC236}">
              <a16:creationId xmlns:a16="http://schemas.microsoft.com/office/drawing/2014/main" id="{93D68E79-101C-45DF-996E-98F27CD1CBE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58" name="AutoShape 1" descr="https://mpc.mer-link.co.cr/PresolicitudesCatalogo/">
          <a:extLst>
            <a:ext uri="{FF2B5EF4-FFF2-40B4-BE49-F238E27FC236}">
              <a16:creationId xmlns:a16="http://schemas.microsoft.com/office/drawing/2014/main" id="{884F0E9F-599B-4456-BA69-9EC3B9B5318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59" name="AutoShape 1" descr="https://mpc.mer-link.co.cr/PresolicitudesCatalogo/">
          <a:extLst>
            <a:ext uri="{FF2B5EF4-FFF2-40B4-BE49-F238E27FC236}">
              <a16:creationId xmlns:a16="http://schemas.microsoft.com/office/drawing/2014/main" id="{B5EB6A27-3448-4820-BC27-FD30BCF3458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60" name="AutoShape 1" descr="https://mpc.mer-link.co.cr/PresolicitudesCatalogo/">
          <a:extLst>
            <a:ext uri="{FF2B5EF4-FFF2-40B4-BE49-F238E27FC236}">
              <a16:creationId xmlns:a16="http://schemas.microsoft.com/office/drawing/2014/main" id="{7747047B-C10A-47BE-95DC-739529E2C5A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61" name="AutoShape 1" descr="https://mpc.mer-link.co.cr/PresolicitudesCatalogo/">
          <a:extLst>
            <a:ext uri="{FF2B5EF4-FFF2-40B4-BE49-F238E27FC236}">
              <a16:creationId xmlns:a16="http://schemas.microsoft.com/office/drawing/2014/main" id="{9910C053-0CA6-44EA-999C-CB0DDDD3083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62" name="AutoShape 1" descr="https://mpc.mer-link.co.cr/PresolicitudesCatalogo/">
          <a:extLst>
            <a:ext uri="{FF2B5EF4-FFF2-40B4-BE49-F238E27FC236}">
              <a16:creationId xmlns:a16="http://schemas.microsoft.com/office/drawing/2014/main" id="{F04F5A6F-29D3-45AF-9883-4577975E43C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63" name="AutoShape 1" descr="https://mpc.mer-link.co.cr/PresolicitudesCatalogo/">
          <a:extLst>
            <a:ext uri="{FF2B5EF4-FFF2-40B4-BE49-F238E27FC236}">
              <a16:creationId xmlns:a16="http://schemas.microsoft.com/office/drawing/2014/main" id="{E1929989-6E4C-4B37-BA21-2843D965067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64" name="AutoShape 1" descr="https://mpc.mer-link.co.cr/PresolicitudesCatalogo/">
          <a:extLst>
            <a:ext uri="{FF2B5EF4-FFF2-40B4-BE49-F238E27FC236}">
              <a16:creationId xmlns:a16="http://schemas.microsoft.com/office/drawing/2014/main" id="{8AB4641C-C9A9-46BC-9ED1-57DFE8E688B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65" name="AutoShape 1" descr="https://mpc.mer-link.co.cr/PresolicitudesCatalogo/">
          <a:extLst>
            <a:ext uri="{FF2B5EF4-FFF2-40B4-BE49-F238E27FC236}">
              <a16:creationId xmlns:a16="http://schemas.microsoft.com/office/drawing/2014/main" id="{23E5FE7E-A076-4BC6-87C9-F90B87267E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66" name="AutoShape 1" descr="https://mpc.mer-link.co.cr/PresolicitudesCatalogo/">
          <a:extLst>
            <a:ext uri="{FF2B5EF4-FFF2-40B4-BE49-F238E27FC236}">
              <a16:creationId xmlns:a16="http://schemas.microsoft.com/office/drawing/2014/main" id="{C039398B-0052-4D2E-ACB6-4258880B59E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67" name="AutoShape 1" descr="https://mpc.mer-link.co.cr/PresolicitudesCatalogo/">
          <a:extLst>
            <a:ext uri="{FF2B5EF4-FFF2-40B4-BE49-F238E27FC236}">
              <a16:creationId xmlns:a16="http://schemas.microsoft.com/office/drawing/2014/main" id="{0E256158-BEA5-495D-A9D9-6B5C28233A8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68" name="AutoShape 1" descr="https://mpc.mer-link.co.cr/PresolicitudesCatalogo/">
          <a:extLst>
            <a:ext uri="{FF2B5EF4-FFF2-40B4-BE49-F238E27FC236}">
              <a16:creationId xmlns:a16="http://schemas.microsoft.com/office/drawing/2014/main" id="{97163829-4A08-43BC-813B-50E4233839F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69" name="AutoShape 1" descr="https://mpc.mer-link.co.cr/PresolicitudesCatalogo/">
          <a:extLst>
            <a:ext uri="{FF2B5EF4-FFF2-40B4-BE49-F238E27FC236}">
              <a16:creationId xmlns:a16="http://schemas.microsoft.com/office/drawing/2014/main" id="{0BF56A61-7844-4B7F-A8D9-3E0906C6DC4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70" name="AutoShape 1" descr="https://mpc.mer-link.co.cr/PresolicitudesCatalogo/">
          <a:extLst>
            <a:ext uri="{FF2B5EF4-FFF2-40B4-BE49-F238E27FC236}">
              <a16:creationId xmlns:a16="http://schemas.microsoft.com/office/drawing/2014/main" id="{0CD9DBD9-E966-406B-A90B-9FBAA58D629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71" name="AutoShape 1" descr="https://mpc.mer-link.co.cr/PresolicitudesCatalogo/">
          <a:extLst>
            <a:ext uri="{FF2B5EF4-FFF2-40B4-BE49-F238E27FC236}">
              <a16:creationId xmlns:a16="http://schemas.microsoft.com/office/drawing/2014/main" id="{FF094DAC-2335-4FFB-BBCC-4156D2BEB64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72" name="AutoShape 1" descr="https://mpc.mer-link.co.cr/PresolicitudesCatalogo/">
          <a:extLst>
            <a:ext uri="{FF2B5EF4-FFF2-40B4-BE49-F238E27FC236}">
              <a16:creationId xmlns:a16="http://schemas.microsoft.com/office/drawing/2014/main" id="{D16274E4-24C0-44B1-BA6E-F11775AD1CD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73" name="AutoShape 1" descr="https://mpc.mer-link.co.cr/PresolicitudesCatalogo/">
          <a:extLst>
            <a:ext uri="{FF2B5EF4-FFF2-40B4-BE49-F238E27FC236}">
              <a16:creationId xmlns:a16="http://schemas.microsoft.com/office/drawing/2014/main" id="{2109F489-5AC7-4C4B-B1A7-F6391198DC9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74" name="AutoShape 1" descr="https://mpc.mer-link.co.cr/PresolicitudesCatalogo/">
          <a:extLst>
            <a:ext uri="{FF2B5EF4-FFF2-40B4-BE49-F238E27FC236}">
              <a16:creationId xmlns:a16="http://schemas.microsoft.com/office/drawing/2014/main" id="{8A278662-A235-479E-AA58-19B938BD8B6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161192"/>
    <xdr:sp macro="" textlink="">
      <xdr:nvSpPr>
        <xdr:cNvPr id="575" name="AutoShape 1" descr="https://mpc.mer-link.co.cr/PresolicitudesCatalogo/">
          <a:extLst>
            <a:ext uri="{FF2B5EF4-FFF2-40B4-BE49-F238E27FC236}">
              <a16:creationId xmlns:a16="http://schemas.microsoft.com/office/drawing/2014/main" id="{FB27D0BF-80BC-420E-93D1-CF988E56E9E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76" name="AutoShape 1" descr="https://mpc.mer-link.co.cr/PresolicitudesCatalogo/">
          <a:extLst>
            <a:ext uri="{FF2B5EF4-FFF2-40B4-BE49-F238E27FC236}">
              <a16:creationId xmlns:a16="http://schemas.microsoft.com/office/drawing/2014/main" id="{AB08E5B3-C5A0-4971-931D-12C1788FA88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550</xdr:row>
      <xdr:rowOff>0</xdr:rowOff>
    </xdr:from>
    <xdr:ext cx="305532" cy="161192"/>
    <xdr:sp macro="" textlink="">
      <xdr:nvSpPr>
        <xdr:cNvPr id="577" name="AutoShape 1" descr="https://mpc.mer-link.co.cr/PresolicitudesCatalogo/">
          <a:extLst>
            <a:ext uri="{FF2B5EF4-FFF2-40B4-BE49-F238E27FC236}">
              <a16:creationId xmlns:a16="http://schemas.microsoft.com/office/drawing/2014/main" id="{273E6660-72C7-4466-B122-605F85A9322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195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578" name="AutoShape 1" descr="https://mpc.mer-link.co.cr/PresolicitudesCatalogo/">
          <a:extLst>
            <a:ext uri="{FF2B5EF4-FFF2-40B4-BE49-F238E27FC236}">
              <a16:creationId xmlns:a16="http://schemas.microsoft.com/office/drawing/2014/main" id="{5F14F303-2CF5-4705-9937-46866369D2D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579" name="AutoShape 1" descr="https://mpc.mer-link.co.cr/PresolicitudesCatalogo/">
          <a:extLst>
            <a:ext uri="{FF2B5EF4-FFF2-40B4-BE49-F238E27FC236}">
              <a16:creationId xmlns:a16="http://schemas.microsoft.com/office/drawing/2014/main" id="{CA1FBDC4-43C3-4ED8-AFEE-2EF8C713F13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580" name="AutoShape 1" descr="https://mpc.mer-link.co.cr/PresolicitudesCatalogo/">
          <a:extLst>
            <a:ext uri="{FF2B5EF4-FFF2-40B4-BE49-F238E27FC236}">
              <a16:creationId xmlns:a16="http://schemas.microsoft.com/office/drawing/2014/main" id="{68B21DD0-DC67-42AC-9283-C32273E7CDC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581" name="AutoShape 1" descr="https://mpc.mer-link.co.cr/PresolicitudesCatalogo/">
          <a:extLst>
            <a:ext uri="{FF2B5EF4-FFF2-40B4-BE49-F238E27FC236}">
              <a16:creationId xmlns:a16="http://schemas.microsoft.com/office/drawing/2014/main" id="{10394F7E-EA79-4D37-BB52-F313F7A2CE7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304067"/>
    <xdr:sp macro="" textlink="">
      <xdr:nvSpPr>
        <xdr:cNvPr id="582" name="AutoShape 1" descr="https://mpc.mer-link.co.cr/PresolicitudesCatalogo/">
          <a:extLst>
            <a:ext uri="{FF2B5EF4-FFF2-40B4-BE49-F238E27FC236}">
              <a16:creationId xmlns:a16="http://schemas.microsoft.com/office/drawing/2014/main" id="{3F6DC383-A93E-4504-9535-1D3ACD1ACF8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304067"/>
    <xdr:sp macro="" textlink="">
      <xdr:nvSpPr>
        <xdr:cNvPr id="583" name="AutoShape 1" descr="https://mpc.mer-link.co.cr/PresolicitudesCatalogo/">
          <a:extLst>
            <a:ext uri="{FF2B5EF4-FFF2-40B4-BE49-F238E27FC236}">
              <a16:creationId xmlns:a16="http://schemas.microsoft.com/office/drawing/2014/main" id="{5D7D1424-531C-4654-A29A-B65B07DF55E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584" name="AutoShape 1" descr="https://mpc.mer-link.co.cr/PresolicitudesCatalogo/">
          <a:extLst>
            <a:ext uri="{FF2B5EF4-FFF2-40B4-BE49-F238E27FC236}">
              <a16:creationId xmlns:a16="http://schemas.microsoft.com/office/drawing/2014/main" id="{C863F1A7-36BC-4419-AD88-7A7E30DAD04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585" name="AutoShape 1" descr="https://mpc.mer-link.co.cr/PresolicitudesCatalogo/">
          <a:extLst>
            <a:ext uri="{FF2B5EF4-FFF2-40B4-BE49-F238E27FC236}">
              <a16:creationId xmlns:a16="http://schemas.microsoft.com/office/drawing/2014/main" id="{9234D165-361A-4BCC-9C89-DEDB748F4F0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586" name="AutoShape 1" descr="https://mpc.mer-link.co.cr/PresolicitudesCatalogo/">
          <a:extLst>
            <a:ext uri="{FF2B5EF4-FFF2-40B4-BE49-F238E27FC236}">
              <a16:creationId xmlns:a16="http://schemas.microsoft.com/office/drawing/2014/main" id="{ED17FC38-FA57-4C82-952D-AF2AA5E291C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545</xdr:row>
      <xdr:rowOff>0</xdr:rowOff>
    </xdr:from>
    <xdr:ext cx="305532" cy="161192"/>
    <xdr:sp macro="" textlink="">
      <xdr:nvSpPr>
        <xdr:cNvPr id="587" name="AutoShape 1" descr="https://mpc.mer-link.co.cr/PresolicitudesCatalogo/">
          <a:extLst>
            <a:ext uri="{FF2B5EF4-FFF2-40B4-BE49-F238E27FC236}">
              <a16:creationId xmlns:a16="http://schemas.microsoft.com/office/drawing/2014/main" id="{0A4F81E3-6497-4181-9727-5EDD907FF9B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6737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524</xdr:row>
      <xdr:rowOff>0</xdr:rowOff>
    </xdr:from>
    <xdr:ext cx="305532" cy="161192"/>
    <xdr:sp macro="" textlink="">
      <xdr:nvSpPr>
        <xdr:cNvPr id="588" name="AutoShape 1" descr="https://mpc.mer-link.co.cr/PresolicitudesCatalogo/">
          <a:extLst>
            <a:ext uri="{FF2B5EF4-FFF2-40B4-BE49-F238E27FC236}">
              <a16:creationId xmlns:a16="http://schemas.microsoft.com/office/drawing/2014/main" id="{4FAD2C11-69A7-4E34-A472-807AA22A79D0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524</xdr:row>
      <xdr:rowOff>0</xdr:rowOff>
    </xdr:from>
    <xdr:ext cx="305532" cy="161192"/>
    <xdr:sp macro="" textlink="">
      <xdr:nvSpPr>
        <xdr:cNvPr id="589" name="AutoShape 1" descr="https://mpc.mer-link.co.cr/PresolicitudesCatalogo/">
          <a:extLst>
            <a:ext uri="{FF2B5EF4-FFF2-40B4-BE49-F238E27FC236}">
              <a16:creationId xmlns:a16="http://schemas.microsoft.com/office/drawing/2014/main" id="{63BF9900-CE22-42C4-B44F-96BF2B1A39BC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524</xdr:row>
      <xdr:rowOff>0</xdr:rowOff>
    </xdr:from>
    <xdr:ext cx="305532" cy="161192"/>
    <xdr:sp macro="" textlink="">
      <xdr:nvSpPr>
        <xdr:cNvPr id="590" name="AutoShape 1" descr="https://mpc.mer-link.co.cr/PresolicitudesCatalogo/">
          <a:extLst>
            <a:ext uri="{FF2B5EF4-FFF2-40B4-BE49-F238E27FC236}">
              <a16:creationId xmlns:a16="http://schemas.microsoft.com/office/drawing/2014/main" id="{0B6CD61C-56D1-403A-94E5-3137AD524AFB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524</xdr:row>
      <xdr:rowOff>0</xdr:rowOff>
    </xdr:from>
    <xdr:ext cx="304800" cy="304067"/>
    <xdr:sp macro="" textlink="">
      <xdr:nvSpPr>
        <xdr:cNvPr id="591" name="AutoShape 1" descr="https://mpc.mer-link.co.cr/PresolicitudesCatalogo/">
          <a:extLst>
            <a:ext uri="{FF2B5EF4-FFF2-40B4-BE49-F238E27FC236}">
              <a16:creationId xmlns:a16="http://schemas.microsoft.com/office/drawing/2014/main" id="{4A9B2EA2-4359-43C5-B8CE-BF0FCB1142D5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09086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592" name="AutoShape 1" descr="https://mpc.mer-link.co.cr/PresolicitudesCatalogo/">
          <a:extLst>
            <a:ext uri="{FF2B5EF4-FFF2-40B4-BE49-F238E27FC236}">
              <a16:creationId xmlns:a16="http://schemas.microsoft.com/office/drawing/2014/main" id="{132DE88B-B5BF-4977-BDBF-39DA1968C84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593" name="AutoShape 1" descr="https://mpc.mer-link.co.cr/PresolicitudesCatalogo/">
          <a:extLst>
            <a:ext uri="{FF2B5EF4-FFF2-40B4-BE49-F238E27FC236}">
              <a16:creationId xmlns:a16="http://schemas.microsoft.com/office/drawing/2014/main" id="{0F5E027E-7F79-4EAC-99AA-3E6660409BF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594" name="AutoShape 1" descr="https://mpc.mer-link.co.cr/PresolicitudesCatalogo/">
          <a:extLst>
            <a:ext uri="{FF2B5EF4-FFF2-40B4-BE49-F238E27FC236}">
              <a16:creationId xmlns:a16="http://schemas.microsoft.com/office/drawing/2014/main" id="{C81DCE6A-452D-4DD5-AF49-44443DF0349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524</xdr:row>
      <xdr:rowOff>0</xdr:rowOff>
    </xdr:from>
    <xdr:ext cx="304800" cy="304800"/>
    <xdr:sp macro="" textlink="">
      <xdr:nvSpPr>
        <xdr:cNvPr id="595" name="AutoShape 1" descr="https://mpc.mer-link.co.cr/PresolicitudesCatalogo/">
          <a:extLst>
            <a:ext uri="{FF2B5EF4-FFF2-40B4-BE49-F238E27FC236}">
              <a16:creationId xmlns:a16="http://schemas.microsoft.com/office/drawing/2014/main" id="{FB933F83-0E77-4BF6-A8E5-4EA411251F87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524</xdr:row>
      <xdr:rowOff>0</xdr:rowOff>
    </xdr:from>
    <xdr:ext cx="304800" cy="304800"/>
    <xdr:sp macro="" textlink="">
      <xdr:nvSpPr>
        <xdr:cNvPr id="596" name="AutoShape 1" descr="https://mpc.mer-link.co.cr/PresolicitudesCatalogo/">
          <a:extLst>
            <a:ext uri="{FF2B5EF4-FFF2-40B4-BE49-F238E27FC236}">
              <a16:creationId xmlns:a16="http://schemas.microsoft.com/office/drawing/2014/main" id="{1B15FA7A-DAA1-47D2-BF87-461BA33E6C3F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524</xdr:row>
      <xdr:rowOff>0</xdr:rowOff>
    </xdr:from>
    <xdr:ext cx="304800" cy="304800"/>
    <xdr:sp macro="" textlink="">
      <xdr:nvSpPr>
        <xdr:cNvPr id="597" name="AutoShape 1" descr="https://mpc.mer-link.co.cr/PresolicitudesCatalogo/">
          <a:extLst>
            <a:ext uri="{FF2B5EF4-FFF2-40B4-BE49-F238E27FC236}">
              <a16:creationId xmlns:a16="http://schemas.microsoft.com/office/drawing/2014/main" id="{238967B3-4050-4031-8D72-BF1178C1237D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598" name="AutoShape 1" descr="https://mpc.mer-link.co.cr/PresolicitudesCatalogo/">
          <a:extLst>
            <a:ext uri="{FF2B5EF4-FFF2-40B4-BE49-F238E27FC236}">
              <a16:creationId xmlns:a16="http://schemas.microsoft.com/office/drawing/2014/main" id="{9D6E03FE-01D7-42E8-A820-E9296348787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599" name="AutoShape 1" descr="https://mpc.mer-link.co.cr/PresolicitudesCatalogo/">
          <a:extLst>
            <a:ext uri="{FF2B5EF4-FFF2-40B4-BE49-F238E27FC236}">
              <a16:creationId xmlns:a16="http://schemas.microsoft.com/office/drawing/2014/main" id="{9055A099-6BEF-4A5D-A82C-11326ED19F6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00" name="AutoShape 1" descr="https://mpc.mer-link.co.cr/PresolicitudesCatalogo/">
          <a:extLst>
            <a:ext uri="{FF2B5EF4-FFF2-40B4-BE49-F238E27FC236}">
              <a16:creationId xmlns:a16="http://schemas.microsoft.com/office/drawing/2014/main" id="{18DC62BB-F4D6-4C6E-A2E5-F519F0BAC60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01" name="AutoShape 1" descr="https://mpc.mer-link.co.cr/PresolicitudesCatalogo/">
          <a:extLst>
            <a:ext uri="{FF2B5EF4-FFF2-40B4-BE49-F238E27FC236}">
              <a16:creationId xmlns:a16="http://schemas.microsoft.com/office/drawing/2014/main" id="{F06BBEE4-E118-40DB-8791-ADC3871B97A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02" name="AutoShape 1" descr="https://mpc.mer-link.co.cr/PresolicitudesCatalogo/">
          <a:extLst>
            <a:ext uri="{FF2B5EF4-FFF2-40B4-BE49-F238E27FC236}">
              <a16:creationId xmlns:a16="http://schemas.microsoft.com/office/drawing/2014/main" id="{BA92BADC-3E09-43B6-8AFD-09083593DAB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524</xdr:row>
      <xdr:rowOff>0</xdr:rowOff>
    </xdr:from>
    <xdr:ext cx="304800" cy="304800"/>
    <xdr:sp macro="" textlink="">
      <xdr:nvSpPr>
        <xdr:cNvPr id="603" name="AutoShape 1" descr="https://mpc.mer-link.co.cr/PresolicitudesCatalogo/">
          <a:extLst>
            <a:ext uri="{FF2B5EF4-FFF2-40B4-BE49-F238E27FC236}">
              <a16:creationId xmlns:a16="http://schemas.microsoft.com/office/drawing/2014/main" id="{DAE8C63C-567B-423F-B591-2D302E06E2AA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524</xdr:row>
      <xdr:rowOff>0</xdr:rowOff>
    </xdr:from>
    <xdr:ext cx="304800" cy="304800"/>
    <xdr:sp macro="" textlink="">
      <xdr:nvSpPr>
        <xdr:cNvPr id="604" name="AutoShape 1" descr="https://mpc.mer-link.co.cr/PresolicitudesCatalogo/">
          <a:extLst>
            <a:ext uri="{FF2B5EF4-FFF2-40B4-BE49-F238E27FC236}">
              <a16:creationId xmlns:a16="http://schemas.microsoft.com/office/drawing/2014/main" id="{B67CBABB-27C8-4A3F-BAF0-07D0347C6F0D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05" name="AutoShape 1" descr="https://mpc.mer-link.co.cr/PresolicitudesCatalogo/">
          <a:extLst>
            <a:ext uri="{FF2B5EF4-FFF2-40B4-BE49-F238E27FC236}">
              <a16:creationId xmlns:a16="http://schemas.microsoft.com/office/drawing/2014/main" id="{79076BB9-93B6-4487-9339-781D24B3C4B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06" name="AutoShape 1" descr="https://mpc.mer-link.co.cr/PresolicitudesCatalogo/">
          <a:extLst>
            <a:ext uri="{FF2B5EF4-FFF2-40B4-BE49-F238E27FC236}">
              <a16:creationId xmlns:a16="http://schemas.microsoft.com/office/drawing/2014/main" id="{56624AF5-600F-494F-ADF5-2DB4747D72F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07" name="AutoShape 1" descr="https://mpc.mer-link.co.cr/PresolicitudesCatalogo/">
          <a:extLst>
            <a:ext uri="{FF2B5EF4-FFF2-40B4-BE49-F238E27FC236}">
              <a16:creationId xmlns:a16="http://schemas.microsoft.com/office/drawing/2014/main" id="{9C7671AA-255F-4C21-9CFF-66D2C5F7272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08" name="AutoShape 1" descr="https://mpc.mer-link.co.cr/PresolicitudesCatalogo/">
          <a:extLst>
            <a:ext uri="{FF2B5EF4-FFF2-40B4-BE49-F238E27FC236}">
              <a16:creationId xmlns:a16="http://schemas.microsoft.com/office/drawing/2014/main" id="{7DCE6888-B283-4D50-932C-9F48D8DC919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09" name="AutoShape 1" descr="https://mpc.mer-link.co.cr/PresolicitudesCatalogo/">
          <a:extLst>
            <a:ext uri="{FF2B5EF4-FFF2-40B4-BE49-F238E27FC236}">
              <a16:creationId xmlns:a16="http://schemas.microsoft.com/office/drawing/2014/main" id="{0E211201-1303-4270-908C-F100EA8049E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10" name="AutoShape 1" descr="https://mpc.mer-link.co.cr/PresolicitudesCatalogo/">
          <a:extLst>
            <a:ext uri="{FF2B5EF4-FFF2-40B4-BE49-F238E27FC236}">
              <a16:creationId xmlns:a16="http://schemas.microsoft.com/office/drawing/2014/main" id="{B77764E4-7E9F-4CDF-9AD0-E2E47CB68ED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11" name="AutoShape 1" descr="https://mpc.mer-link.co.cr/PresolicitudesCatalogo/">
          <a:extLst>
            <a:ext uri="{FF2B5EF4-FFF2-40B4-BE49-F238E27FC236}">
              <a16:creationId xmlns:a16="http://schemas.microsoft.com/office/drawing/2014/main" id="{5EB161E1-DDA6-444E-BBF1-BD9D635DE78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12" name="AutoShape 1" descr="https://mpc.mer-link.co.cr/PresolicitudesCatalogo/">
          <a:extLst>
            <a:ext uri="{FF2B5EF4-FFF2-40B4-BE49-F238E27FC236}">
              <a16:creationId xmlns:a16="http://schemas.microsoft.com/office/drawing/2014/main" id="{8C9D3D8B-E173-467D-9980-87F0724D4DB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13" name="AutoShape 1" descr="https://mpc.mer-link.co.cr/PresolicitudesCatalogo/">
          <a:extLst>
            <a:ext uri="{FF2B5EF4-FFF2-40B4-BE49-F238E27FC236}">
              <a16:creationId xmlns:a16="http://schemas.microsoft.com/office/drawing/2014/main" id="{CFDBC874-DA7E-4701-B4BB-F37ADEA8A23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14" name="AutoShape 1" descr="https://mpc.mer-link.co.cr/PresolicitudesCatalogo/">
          <a:extLst>
            <a:ext uri="{FF2B5EF4-FFF2-40B4-BE49-F238E27FC236}">
              <a16:creationId xmlns:a16="http://schemas.microsoft.com/office/drawing/2014/main" id="{631A6DA7-892D-4241-AAE5-FB7737E8B09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15" name="AutoShape 1" descr="https://mpc.mer-link.co.cr/PresolicitudesCatalogo/">
          <a:extLst>
            <a:ext uri="{FF2B5EF4-FFF2-40B4-BE49-F238E27FC236}">
              <a16:creationId xmlns:a16="http://schemas.microsoft.com/office/drawing/2014/main" id="{C2794659-17D0-4286-8D82-683FBA0D5F5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16" name="AutoShape 1" descr="https://mpc.mer-link.co.cr/PresolicitudesCatalogo/">
          <a:extLst>
            <a:ext uri="{FF2B5EF4-FFF2-40B4-BE49-F238E27FC236}">
              <a16:creationId xmlns:a16="http://schemas.microsoft.com/office/drawing/2014/main" id="{CE87867F-53D1-49F5-9CF3-4980AAE37EF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17" name="AutoShape 1" descr="https://mpc.mer-link.co.cr/PresolicitudesCatalogo/">
          <a:extLst>
            <a:ext uri="{FF2B5EF4-FFF2-40B4-BE49-F238E27FC236}">
              <a16:creationId xmlns:a16="http://schemas.microsoft.com/office/drawing/2014/main" id="{7D763923-2DF2-4996-ACDB-80CEEAEC70E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18" name="AutoShape 1" descr="https://mpc.mer-link.co.cr/PresolicitudesCatalogo/">
          <a:extLst>
            <a:ext uri="{FF2B5EF4-FFF2-40B4-BE49-F238E27FC236}">
              <a16:creationId xmlns:a16="http://schemas.microsoft.com/office/drawing/2014/main" id="{D736D360-1FE0-4C4B-9C4C-FF82104CC65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19" name="AutoShape 1" descr="https://mpc.mer-link.co.cr/PresolicitudesCatalogo/">
          <a:extLst>
            <a:ext uri="{FF2B5EF4-FFF2-40B4-BE49-F238E27FC236}">
              <a16:creationId xmlns:a16="http://schemas.microsoft.com/office/drawing/2014/main" id="{6CF86151-BA3A-4610-A779-836E433332F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0" name="AutoShape 1" descr="https://mpc.mer-link.co.cr/PresolicitudesCatalogo/">
          <a:extLst>
            <a:ext uri="{FF2B5EF4-FFF2-40B4-BE49-F238E27FC236}">
              <a16:creationId xmlns:a16="http://schemas.microsoft.com/office/drawing/2014/main" id="{7B71DDB7-ACCF-4988-9C85-4EA29590EAF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1" name="AutoShape 1" descr="https://mpc.mer-link.co.cr/PresolicitudesCatalogo/">
          <a:extLst>
            <a:ext uri="{FF2B5EF4-FFF2-40B4-BE49-F238E27FC236}">
              <a16:creationId xmlns:a16="http://schemas.microsoft.com/office/drawing/2014/main" id="{65B4AF27-479D-44CB-A6DA-3AF8B545DD5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2" name="AutoShape 1" descr="https://mpc.mer-link.co.cr/PresolicitudesCatalogo/">
          <a:extLst>
            <a:ext uri="{FF2B5EF4-FFF2-40B4-BE49-F238E27FC236}">
              <a16:creationId xmlns:a16="http://schemas.microsoft.com/office/drawing/2014/main" id="{774D3B82-4AFE-4CC7-AAC5-003A84CB2EC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3" name="AutoShape 1" descr="https://mpc.mer-link.co.cr/PresolicitudesCatalogo/">
          <a:extLst>
            <a:ext uri="{FF2B5EF4-FFF2-40B4-BE49-F238E27FC236}">
              <a16:creationId xmlns:a16="http://schemas.microsoft.com/office/drawing/2014/main" id="{E330EC3F-603A-4203-8A91-81ECEC07E51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4" name="AutoShape 1" descr="https://mpc.mer-link.co.cr/PresolicitudesCatalogo/">
          <a:extLst>
            <a:ext uri="{FF2B5EF4-FFF2-40B4-BE49-F238E27FC236}">
              <a16:creationId xmlns:a16="http://schemas.microsoft.com/office/drawing/2014/main" id="{68D1E034-60AB-437A-B33A-DEB983CD5BA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5" name="AutoShape 1" descr="https://mpc.mer-link.co.cr/PresolicitudesCatalogo/">
          <a:extLst>
            <a:ext uri="{FF2B5EF4-FFF2-40B4-BE49-F238E27FC236}">
              <a16:creationId xmlns:a16="http://schemas.microsoft.com/office/drawing/2014/main" id="{B5259008-C1F4-4930-B843-BC99C0510CB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6" name="AutoShape 1" descr="https://mpc.mer-link.co.cr/PresolicitudesCatalogo/">
          <a:extLst>
            <a:ext uri="{FF2B5EF4-FFF2-40B4-BE49-F238E27FC236}">
              <a16:creationId xmlns:a16="http://schemas.microsoft.com/office/drawing/2014/main" id="{D266356B-F588-4B49-BF84-C085E295406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7" name="AutoShape 1" descr="https://mpc.mer-link.co.cr/PresolicitudesCatalogo/">
          <a:extLst>
            <a:ext uri="{FF2B5EF4-FFF2-40B4-BE49-F238E27FC236}">
              <a16:creationId xmlns:a16="http://schemas.microsoft.com/office/drawing/2014/main" id="{A0241169-D8A2-49E5-981B-3202AE43423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8" name="AutoShape 1" descr="https://mpc.mer-link.co.cr/PresolicitudesCatalogo/">
          <a:extLst>
            <a:ext uri="{FF2B5EF4-FFF2-40B4-BE49-F238E27FC236}">
              <a16:creationId xmlns:a16="http://schemas.microsoft.com/office/drawing/2014/main" id="{5C19B0E1-EECD-4C5E-A0BF-1C0F7ABC2AB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29" name="AutoShape 1" descr="https://mpc.mer-link.co.cr/PresolicitudesCatalogo/">
          <a:extLst>
            <a:ext uri="{FF2B5EF4-FFF2-40B4-BE49-F238E27FC236}">
              <a16:creationId xmlns:a16="http://schemas.microsoft.com/office/drawing/2014/main" id="{66B5257E-33EE-4E2D-A090-DB49B91E0C9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0" name="AutoShape 1" descr="https://mpc.mer-link.co.cr/PresolicitudesCatalogo/">
          <a:extLst>
            <a:ext uri="{FF2B5EF4-FFF2-40B4-BE49-F238E27FC236}">
              <a16:creationId xmlns:a16="http://schemas.microsoft.com/office/drawing/2014/main" id="{27CD721F-6F2F-475C-A89F-CCE176B91C3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1" name="AutoShape 1" descr="https://mpc.mer-link.co.cr/PresolicitudesCatalogo/">
          <a:extLst>
            <a:ext uri="{FF2B5EF4-FFF2-40B4-BE49-F238E27FC236}">
              <a16:creationId xmlns:a16="http://schemas.microsoft.com/office/drawing/2014/main" id="{0455E478-E1AD-4D3C-B966-8C240173EA1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2" name="AutoShape 1" descr="https://mpc.mer-link.co.cr/PresolicitudesCatalogo/">
          <a:extLst>
            <a:ext uri="{FF2B5EF4-FFF2-40B4-BE49-F238E27FC236}">
              <a16:creationId xmlns:a16="http://schemas.microsoft.com/office/drawing/2014/main" id="{21C0DFA4-C597-47B2-8F65-91344C2543F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3" name="AutoShape 1" descr="https://mpc.mer-link.co.cr/PresolicitudesCatalogo/">
          <a:extLst>
            <a:ext uri="{FF2B5EF4-FFF2-40B4-BE49-F238E27FC236}">
              <a16:creationId xmlns:a16="http://schemas.microsoft.com/office/drawing/2014/main" id="{D721A0BF-FFEA-44A0-91BD-2AB835B5474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4" name="AutoShape 1" descr="https://mpc.mer-link.co.cr/PresolicitudesCatalogo/">
          <a:extLst>
            <a:ext uri="{FF2B5EF4-FFF2-40B4-BE49-F238E27FC236}">
              <a16:creationId xmlns:a16="http://schemas.microsoft.com/office/drawing/2014/main" id="{8C937507-974D-4241-89ED-03F1A625BB9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5" name="AutoShape 1" descr="https://mpc.mer-link.co.cr/PresolicitudesCatalogo/">
          <a:extLst>
            <a:ext uri="{FF2B5EF4-FFF2-40B4-BE49-F238E27FC236}">
              <a16:creationId xmlns:a16="http://schemas.microsoft.com/office/drawing/2014/main" id="{73D798CD-C113-48A0-BD6D-2970830F7C5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6" name="AutoShape 1" descr="https://mpc.mer-link.co.cr/PresolicitudesCatalogo/">
          <a:extLst>
            <a:ext uri="{FF2B5EF4-FFF2-40B4-BE49-F238E27FC236}">
              <a16:creationId xmlns:a16="http://schemas.microsoft.com/office/drawing/2014/main" id="{7DBF0E8B-B2BD-4ADB-AD35-FC491186A81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7" name="AutoShape 1" descr="https://mpc.mer-link.co.cr/PresolicitudesCatalogo/">
          <a:extLst>
            <a:ext uri="{FF2B5EF4-FFF2-40B4-BE49-F238E27FC236}">
              <a16:creationId xmlns:a16="http://schemas.microsoft.com/office/drawing/2014/main" id="{A2358C01-5559-444B-926F-9C3EE62541C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8" name="AutoShape 1" descr="https://mpc.mer-link.co.cr/PresolicitudesCatalogo/">
          <a:extLst>
            <a:ext uri="{FF2B5EF4-FFF2-40B4-BE49-F238E27FC236}">
              <a16:creationId xmlns:a16="http://schemas.microsoft.com/office/drawing/2014/main" id="{D6225AB2-AA36-407C-973F-9747800669B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39" name="AutoShape 1" descr="https://mpc.mer-link.co.cr/PresolicitudesCatalogo/">
          <a:extLst>
            <a:ext uri="{FF2B5EF4-FFF2-40B4-BE49-F238E27FC236}">
              <a16:creationId xmlns:a16="http://schemas.microsoft.com/office/drawing/2014/main" id="{ABA67C10-76F8-45D1-8F35-571ED9F0905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40" name="AutoShape 1" descr="https://mpc.mer-link.co.cr/PresolicitudesCatalogo/">
          <a:extLst>
            <a:ext uri="{FF2B5EF4-FFF2-40B4-BE49-F238E27FC236}">
              <a16:creationId xmlns:a16="http://schemas.microsoft.com/office/drawing/2014/main" id="{349673FD-AE65-4386-8865-2406D8E10BE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41" name="AutoShape 1" descr="https://mpc.mer-link.co.cr/PresolicitudesCatalogo/">
          <a:extLst>
            <a:ext uri="{FF2B5EF4-FFF2-40B4-BE49-F238E27FC236}">
              <a16:creationId xmlns:a16="http://schemas.microsoft.com/office/drawing/2014/main" id="{73B7A097-28C1-40D6-81CB-16CAEB23D28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42" name="AutoShape 1" descr="https://mpc.mer-link.co.cr/PresolicitudesCatalogo/">
          <a:extLst>
            <a:ext uri="{FF2B5EF4-FFF2-40B4-BE49-F238E27FC236}">
              <a16:creationId xmlns:a16="http://schemas.microsoft.com/office/drawing/2014/main" id="{4A73C815-FDCC-4BCB-981C-A3000FDE8FC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43" name="AutoShape 1" descr="https://mpc.mer-link.co.cr/PresolicitudesCatalogo/">
          <a:extLst>
            <a:ext uri="{FF2B5EF4-FFF2-40B4-BE49-F238E27FC236}">
              <a16:creationId xmlns:a16="http://schemas.microsoft.com/office/drawing/2014/main" id="{9E5A3C18-C86F-404C-9F79-2BE33E2229C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524</xdr:row>
      <xdr:rowOff>0</xdr:rowOff>
    </xdr:from>
    <xdr:ext cx="304800" cy="304800"/>
    <xdr:sp macro="" textlink="">
      <xdr:nvSpPr>
        <xdr:cNvPr id="644" name="AutoShape 1" descr="https://mpc.mer-link.co.cr/PresolicitudesCatalogo/">
          <a:extLst>
            <a:ext uri="{FF2B5EF4-FFF2-40B4-BE49-F238E27FC236}">
              <a16:creationId xmlns:a16="http://schemas.microsoft.com/office/drawing/2014/main" id="{87C83D4E-5D5C-49E0-8988-E6B9B4A3F2B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0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45" name="AutoShape 1" descr="https://mpc.mer-link.co.cr/PresolicitudesCatalogo/">
          <a:extLst>
            <a:ext uri="{FF2B5EF4-FFF2-40B4-BE49-F238E27FC236}">
              <a16:creationId xmlns:a16="http://schemas.microsoft.com/office/drawing/2014/main" id="{F8CC419E-564B-49FB-A198-8343B6AD5B5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46" name="AutoShape 1" descr="https://mpc.mer-link.co.cr/PresolicitudesCatalogo/">
          <a:extLst>
            <a:ext uri="{FF2B5EF4-FFF2-40B4-BE49-F238E27FC236}">
              <a16:creationId xmlns:a16="http://schemas.microsoft.com/office/drawing/2014/main" id="{800C2060-B4AB-4D3A-88DA-32D2F92E243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47" name="AutoShape 1" descr="https://mpc.mer-link.co.cr/PresolicitudesCatalogo/">
          <a:extLst>
            <a:ext uri="{FF2B5EF4-FFF2-40B4-BE49-F238E27FC236}">
              <a16:creationId xmlns:a16="http://schemas.microsoft.com/office/drawing/2014/main" id="{90DA0470-FE65-44F9-83DD-A6E8C56C522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48" name="AutoShape 1" descr="https://mpc.mer-link.co.cr/PresolicitudesCatalogo/">
          <a:extLst>
            <a:ext uri="{FF2B5EF4-FFF2-40B4-BE49-F238E27FC236}">
              <a16:creationId xmlns:a16="http://schemas.microsoft.com/office/drawing/2014/main" id="{7569FA75-C2D1-4C43-B741-FF15236260B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49" name="AutoShape 1" descr="https://mpc.mer-link.co.cr/PresolicitudesCatalogo/">
          <a:extLst>
            <a:ext uri="{FF2B5EF4-FFF2-40B4-BE49-F238E27FC236}">
              <a16:creationId xmlns:a16="http://schemas.microsoft.com/office/drawing/2014/main" id="{CF5BDF2D-862F-47B8-B078-185F9CD8A53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50" name="AutoShape 1" descr="https://mpc.mer-link.co.cr/PresolicitudesCatalogo/">
          <a:extLst>
            <a:ext uri="{FF2B5EF4-FFF2-40B4-BE49-F238E27FC236}">
              <a16:creationId xmlns:a16="http://schemas.microsoft.com/office/drawing/2014/main" id="{52DD5924-BF0A-47CD-B607-A8650704770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51" name="AutoShape 1" descr="https://mpc.mer-link.co.cr/PresolicitudesCatalogo/">
          <a:extLst>
            <a:ext uri="{FF2B5EF4-FFF2-40B4-BE49-F238E27FC236}">
              <a16:creationId xmlns:a16="http://schemas.microsoft.com/office/drawing/2014/main" id="{525CE0BE-DF35-44BD-A5AF-F3E56B00198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52" name="AutoShape 1" descr="https://mpc.mer-link.co.cr/PresolicitudesCatalogo/">
          <a:extLst>
            <a:ext uri="{FF2B5EF4-FFF2-40B4-BE49-F238E27FC236}">
              <a16:creationId xmlns:a16="http://schemas.microsoft.com/office/drawing/2014/main" id="{02A52C93-258C-4B3E-9579-4D1C3320852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53" name="AutoShape 1" descr="https://mpc.mer-link.co.cr/PresolicitudesCatalogo/">
          <a:extLst>
            <a:ext uri="{FF2B5EF4-FFF2-40B4-BE49-F238E27FC236}">
              <a16:creationId xmlns:a16="http://schemas.microsoft.com/office/drawing/2014/main" id="{C0DE61C2-4A3A-4EFF-9F48-429AA261F92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54" name="AutoShape 1" descr="https://mpc.mer-link.co.cr/PresolicitudesCatalogo/">
          <a:extLst>
            <a:ext uri="{FF2B5EF4-FFF2-40B4-BE49-F238E27FC236}">
              <a16:creationId xmlns:a16="http://schemas.microsoft.com/office/drawing/2014/main" id="{BA74AAB8-D9E8-406B-AFD1-AC52810CAF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524</xdr:row>
      <xdr:rowOff>0</xdr:rowOff>
    </xdr:from>
    <xdr:ext cx="305532" cy="161192"/>
    <xdr:sp macro="" textlink="">
      <xdr:nvSpPr>
        <xdr:cNvPr id="655" name="AutoShape 1" descr="https://mpc.mer-link.co.cr/PresolicitudesCatalogo/">
          <a:extLst>
            <a:ext uri="{FF2B5EF4-FFF2-40B4-BE49-F238E27FC236}">
              <a16:creationId xmlns:a16="http://schemas.microsoft.com/office/drawing/2014/main" id="{BF128977-70CE-4104-9ECA-146107DEB3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08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4799" cy="304067"/>
    <xdr:sp macro="" textlink="">
      <xdr:nvSpPr>
        <xdr:cNvPr id="656" name="AutoShape 1" descr="https://mpc.mer-link.co.cr/PresolicitudesCatalogo/">
          <a:extLst>
            <a:ext uri="{FF2B5EF4-FFF2-40B4-BE49-F238E27FC236}">
              <a16:creationId xmlns:a16="http://schemas.microsoft.com/office/drawing/2014/main" id="{5242D323-9F9C-4507-8474-A75B6EDB7E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4799" cy="304067"/>
    <xdr:sp macro="" textlink="">
      <xdr:nvSpPr>
        <xdr:cNvPr id="657" name="AutoShape 1" descr="https://mpc.mer-link.co.cr/PresolicitudesCatalogo/">
          <a:extLst>
            <a:ext uri="{FF2B5EF4-FFF2-40B4-BE49-F238E27FC236}">
              <a16:creationId xmlns:a16="http://schemas.microsoft.com/office/drawing/2014/main" id="{E7D9E5E6-9895-42DA-91DB-643849A9EF7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551</xdr:row>
      <xdr:rowOff>0</xdr:rowOff>
    </xdr:from>
    <xdr:ext cx="305532" cy="304067"/>
    <xdr:sp macro="" textlink="">
      <xdr:nvSpPr>
        <xdr:cNvPr id="658" name="AutoShape 1" descr="https://mpc.mer-link.co.cr/PresolicitudesCatalogo/">
          <a:extLst>
            <a:ext uri="{FF2B5EF4-FFF2-40B4-BE49-F238E27FC236}">
              <a16:creationId xmlns:a16="http://schemas.microsoft.com/office/drawing/2014/main" id="{6D485604-3F18-4FCA-8E20-04EA7BE5797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3571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304067"/>
    <xdr:sp macro="" textlink="">
      <xdr:nvSpPr>
        <xdr:cNvPr id="659" name="AutoShape 1" descr="https://mpc.mer-link.co.cr/PresolicitudesCatalogo/">
          <a:extLst>
            <a:ext uri="{FF2B5EF4-FFF2-40B4-BE49-F238E27FC236}">
              <a16:creationId xmlns:a16="http://schemas.microsoft.com/office/drawing/2014/main" id="{1F1C3CA1-AC8C-4C16-8B01-F549195E11A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304067"/>
    <xdr:sp macro="" textlink="">
      <xdr:nvSpPr>
        <xdr:cNvPr id="660" name="AutoShape 1" descr="https://mpc.mer-link.co.cr/PresolicitudesCatalogo/">
          <a:extLst>
            <a:ext uri="{FF2B5EF4-FFF2-40B4-BE49-F238E27FC236}">
              <a16:creationId xmlns:a16="http://schemas.microsoft.com/office/drawing/2014/main" id="{16B65027-9D42-4B1C-91E7-5AE2D598026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61" name="AutoShape 1" descr="https://mpc.mer-link.co.cr/PresolicitudesCatalogo/">
          <a:extLst>
            <a:ext uri="{FF2B5EF4-FFF2-40B4-BE49-F238E27FC236}">
              <a16:creationId xmlns:a16="http://schemas.microsoft.com/office/drawing/2014/main" id="{FC0140AA-679A-4F5D-8D1B-C79E903BA68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62" name="AutoShape 1" descr="https://mpc.mer-link.co.cr/PresolicitudesCatalogo/">
          <a:extLst>
            <a:ext uri="{FF2B5EF4-FFF2-40B4-BE49-F238E27FC236}">
              <a16:creationId xmlns:a16="http://schemas.microsoft.com/office/drawing/2014/main" id="{F2623C62-2B88-446F-98F0-043CF99B0A9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63" name="AutoShape 1" descr="https://mpc.mer-link.co.cr/PresolicitudesCatalogo/">
          <a:extLst>
            <a:ext uri="{FF2B5EF4-FFF2-40B4-BE49-F238E27FC236}">
              <a16:creationId xmlns:a16="http://schemas.microsoft.com/office/drawing/2014/main" id="{0ABD5AD2-DDDB-4405-8BF2-3A9D0E0B864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64" name="AutoShape 1" descr="https://mpc.mer-link.co.cr/PresolicitudesCatalogo/">
          <a:extLst>
            <a:ext uri="{FF2B5EF4-FFF2-40B4-BE49-F238E27FC236}">
              <a16:creationId xmlns:a16="http://schemas.microsoft.com/office/drawing/2014/main" id="{4E1133EF-38C5-40DA-858A-169D37D9C51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65" name="AutoShape 1" descr="https://mpc.mer-link.co.cr/PresolicitudesCatalogo/">
          <a:extLst>
            <a:ext uri="{FF2B5EF4-FFF2-40B4-BE49-F238E27FC236}">
              <a16:creationId xmlns:a16="http://schemas.microsoft.com/office/drawing/2014/main" id="{0D7B1D1B-70BB-47CD-988D-390F939F3CB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66" name="AutoShape 1" descr="https://mpc.mer-link.co.cr/PresolicitudesCatalogo/">
          <a:extLst>
            <a:ext uri="{FF2B5EF4-FFF2-40B4-BE49-F238E27FC236}">
              <a16:creationId xmlns:a16="http://schemas.microsoft.com/office/drawing/2014/main" id="{524E3E38-4E54-4530-915F-4557ACA58BA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67" name="AutoShape 1" descr="https://mpc.mer-link.co.cr/PresolicitudesCatalogo/">
          <a:extLst>
            <a:ext uri="{FF2B5EF4-FFF2-40B4-BE49-F238E27FC236}">
              <a16:creationId xmlns:a16="http://schemas.microsoft.com/office/drawing/2014/main" id="{3050E61E-A5F2-464A-B386-E5E87DABFA2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68" name="AutoShape 1" descr="https://mpc.mer-link.co.cr/PresolicitudesCatalogo/">
          <a:extLst>
            <a:ext uri="{FF2B5EF4-FFF2-40B4-BE49-F238E27FC236}">
              <a16:creationId xmlns:a16="http://schemas.microsoft.com/office/drawing/2014/main" id="{010DB90B-BDF5-48AC-AB5B-E7925EC778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69" name="AutoShape 1" descr="https://mpc.mer-link.co.cr/PresolicitudesCatalogo/">
          <a:extLst>
            <a:ext uri="{FF2B5EF4-FFF2-40B4-BE49-F238E27FC236}">
              <a16:creationId xmlns:a16="http://schemas.microsoft.com/office/drawing/2014/main" id="{CD254A07-4DAD-415A-BDC1-38582DBC8D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70" name="AutoShape 1" descr="https://mpc.mer-link.co.cr/PresolicitudesCatalogo/">
          <a:extLst>
            <a:ext uri="{FF2B5EF4-FFF2-40B4-BE49-F238E27FC236}">
              <a16:creationId xmlns:a16="http://schemas.microsoft.com/office/drawing/2014/main" id="{2979B744-6499-44A6-808F-D0DFB89EDEE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71" name="AutoShape 1" descr="https://mpc.mer-link.co.cr/PresolicitudesCatalogo/">
          <a:extLst>
            <a:ext uri="{FF2B5EF4-FFF2-40B4-BE49-F238E27FC236}">
              <a16:creationId xmlns:a16="http://schemas.microsoft.com/office/drawing/2014/main" id="{BEE16478-C03B-4DE2-97AE-CF40F64D829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161192"/>
    <xdr:sp macro="" textlink="">
      <xdr:nvSpPr>
        <xdr:cNvPr id="672" name="AutoShape 1" descr="https://mpc.mer-link.co.cr/PresolicitudesCatalogo/">
          <a:extLst>
            <a:ext uri="{FF2B5EF4-FFF2-40B4-BE49-F238E27FC236}">
              <a16:creationId xmlns:a16="http://schemas.microsoft.com/office/drawing/2014/main" id="{81CB79D5-D69B-4430-BCF1-C74E6540A4D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4799" cy="304067"/>
    <xdr:sp macro="" textlink="">
      <xdr:nvSpPr>
        <xdr:cNvPr id="673" name="AutoShape 1" descr="https://mpc.mer-link.co.cr/PresolicitudesCatalogo/">
          <a:extLst>
            <a:ext uri="{FF2B5EF4-FFF2-40B4-BE49-F238E27FC236}">
              <a16:creationId xmlns:a16="http://schemas.microsoft.com/office/drawing/2014/main" id="{F3CD3B4D-E0B0-4769-BB1D-D989AC748A7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4799" cy="304067"/>
    <xdr:sp macro="" textlink="">
      <xdr:nvSpPr>
        <xdr:cNvPr id="674" name="AutoShape 1" descr="https://mpc.mer-link.co.cr/PresolicitudesCatalogo/">
          <a:extLst>
            <a:ext uri="{FF2B5EF4-FFF2-40B4-BE49-F238E27FC236}">
              <a16:creationId xmlns:a16="http://schemas.microsoft.com/office/drawing/2014/main" id="{F8802FA6-F109-470A-B8F2-D7D58872141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304067"/>
    <xdr:sp macro="" textlink="">
      <xdr:nvSpPr>
        <xdr:cNvPr id="675" name="AutoShape 1" descr="https://mpc.mer-link.co.cr/PresolicitudesCatalogo/">
          <a:extLst>
            <a:ext uri="{FF2B5EF4-FFF2-40B4-BE49-F238E27FC236}">
              <a16:creationId xmlns:a16="http://schemas.microsoft.com/office/drawing/2014/main" id="{228FD799-C813-4A6E-9B9D-808E9348A3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304067"/>
    <xdr:sp macro="" textlink="">
      <xdr:nvSpPr>
        <xdr:cNvPr id="676" name="AutoShape 1" descr="https://mpc.mer-link.co.cr/PresolicitudesCatalogo/">
          <a:extLst>
            <a:ext uri="{FF2B5EF4-FFF2-40B4-BE49-F238E27FC236}">
              <a16:creationId xmlns:a16="http://schemas.microsoft.com/office/drawing/2014/main" id="{D387BF80-B86A-406B-8AE1-611E1B79F54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304067"/>
    <xdr:sp macro="" textlink="">
      <xdr:nvSpPr>
        <xdr:cNvPr id="677" name="AutoShape 1" descr="https://mpc.mer-link.co.cr/PresolicitudesCatalogo/">
          <a:extLst>
            <a:ext uri="{FF2B5EF4-FFF2-40B4-BE49-F238E27FC236}">
              <a16:creationId xmlns:a16="http://schemas.microsoft.com/office/drawing/2014/main" id="{55B27567-F17E-4915-9A6F-060D2FF58D4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78" name="AutoShape 1" descr="https://mpc.mer-link.co.cr/PresolicitudesCatalogo/">
          <a:extLst>
            <a:ext uri="{FF2B5EF4-FFF2-40B4-BE49-F238E27FC236}">
              <a16:creationId xmlns:a16="http://schemas.microsoft.com/office/drawing/2014/main" id="{11DEC248-16F4-4632-88A1-8C2A1C28D62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79" name="AutoShape 1" descr="https://mpc.mer-link.co.cr/PresolicitudesCatalogo/">
          <a:extLst>
            <a:ext uri="{FF2B5EF4-FFF2-40B4-BE49-F238E27FC236}">
              <a16:creationId xmlns:a16="http://schemas.microsoft.com/office/drawing/2014/main" id="{6C6785B9-53DA-4D54-B6AB-69D0F3F70C0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0" name="AutoShape 1" descr="https://mpc.mer-link.co.cr/PresolicitudesCatalogo/">
          <a:extLst>
            <a:ext uri="{FF2B5EF4-FFF2-40B4-BE49-F238E27FC236}">
              <a16:creationId xmlns:a16="http://schemas.microsoft.com/office/drawing/2014/main" id="{510C340B-1D32-40D7-A425-AA37B5F9CD8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1" name="AutoShape 1" descr="https://mpc.mer-link.co.cr/PresolicitudesCatalogo/">
          <a:extLst>
            <a:ext uri="{FF2B5EF4-FFF2-40B4-BE49-F238E27FC236}">
              <a16:creationId xmlns:a16="http://schemas.microsoft.com/office/drawing/2014/main" id="{CA0158BF-1330-40AA-B36F-4CA391742C7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2" name="AutoShape 1" descr="https://mpc.mer-link.co.cr/PresolicitudesCatalogo/">
          <a:extLst>
            <a:ext uri="{FF2B5EF4-FFF2-40B4-BE49-F238E27FC236}">
              <a16:creationId xmlns:a16="http://schemas.microsoft.com/office/drawing/2014/main" id="{07E9EA5A-5927-4B25-AB71-29AAFBFBB7C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3" name="AutoShape 1" descr="https://mpc.mer-link.co.cr/PresolicitudesCatalogo/">
          <a:extLst>
            <a:ext uri="{FF2B5EF4-FFF2-40B4-BE49-F238E27FC236}">
              <a16:creationId xmlns:a16="http://schemas.microsoft.com/office/drawing/2014/main" id="{0E17D19E-053F-441F-A9C9-2F93C6655B4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4" name="AutoShape 1" descr="https://mpc.mer-link.co.cr/PresolicitudesCatalogo/">
          <a:extLst>
            <a:ext uri="{FF2B5EF4-FFF2-40B4-BE49-F238E27FC236}">
              <a16:creationId xmlns:a16="http://schemas.microsoft.com/office/drawing/2014/main" id="{41AF344B-F36D-4892-9A9E-7AB1630DEEF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5" name="AutoShape 1" descr="https://mpc.mer-link.co.cr/PresolicitudesCatalogo/">
          <a:extLst>
            <a:ext uri="{FF2B5EF4-FFF2-40B4-BE49-F238E27FC236}">
              <a16:creationId xmlns:a16="http://schemas.microsoft.com/office/drawing/2014/main" id="{EBEBB8FF-44C6-47E9-A3CF-9FDA2FF6FD1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6" name="AutoShape 1" descr="https://mpc.mer-link.co.cr/PresolicitudesCatalogo/">
          <a:extLst>
            <a:ext uri="{FF2B5EF4-FFF2-40B4-BE49-F238E27FC236}">
              <a16:creationId xmlns:a16="http://schemas.microsoft.com/office/drawing/2014/main" id="{CE412DBE-2E2C-4132-A013-9381EE23E4C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7" name="AutoShape 1" descr="https://mpc.mer-link.co.cr/PresolicitudesCatalogo/">
          <a:extLst>
            <a:ext uri="{FF2B5EF4-FFF2-40B4-BE49-F238E27FC236}">
              <a16:creationId xmlns:a16="http://schemas.microsoft.com/office/drawing/2014/main" id="{186D8600-B9D1-4710-AB66-18F97DEF244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8" name="AutoShape 1" descr="https://mpc.mer-link.co.cr/PresolicitudesCatalogo/">
          <a:extLst>
            <a:ext uri="{FF2B5EF4-FFF2-40B4-BE49-F238E27FC236}">
              <a16:creationId xmlns:a16="http://schemas.microsoft.com/office/drawing/2014/main" id="{E4FF92C6-F99B-44AA-953B-924BE312653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689" name="AutoShape 1" descr="https://mpc.mer-link.co.cr/PresolicitudesCatalogo/">
          <a:extLst>
            <a:ext uri="{FF2B5EF4-FFF2-40B4-BE49-F238E27FC236}">
              <a16:creationId xmlns:a16="http://schemas.microsoft.com/office/drawing/2014/main" id="{77CE8359-40EF-4ECF-A255-260731ACE44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4799" cy="304067"/>
    <xdr:sp macro="" textlink="">
      <xdr:nvSpPr>
        <xdr:cNvPr id="690" name="AutoShape 1" descr="https://mpc.mer-link.co.cr/PresolicitudesCatalogo/">
          <a:extLst>
            <a:ext uri="{FF2B5EF4-FFF2-40B4-BE49-F238E27FC236}">
              <a16:creationId xmlns:a16="http://schemas.microsoft.com/office/drawing/2014/main" id="{B3C97EF8-BF0A-46CF-9141-B0EA30926DD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4799" cy="304067"/>
    <xdr:sp macro="" textlink="">
      <xdr:nvSpPr>
        <xdr:cNvPr id="691" name="AutoShape 1" descr="https://mpc.mer-link.co.cr/PresolicitudesCatalogo/">
          <a:extLst>
            <a:ext uri="{FF2B5EF4-FFF2-40B4-BE49-F238E27FC236}">
              <a16:creationId xmlns:a16="http://schemas.microsoft.com/office/drawing/2014/main" id="{8AB9E00E-74D7-4CAB-B928-B6BEAA423C7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304067"/>
    <xdr:sp macro="" textlink="">
      <xdr:nvSpPr>
        <xdr:cNvPr id="692" name="AutoShape 1" descr="https://mpc.mer-link.co.cr/PresolicitudesCatalogo/">
          <a:extLst>
            <a:ext uri="{FF2B5EF4-FFF2-40B4-BE49-F238E27FC236}">
              <a16:creationId xmlns:a16="http://schemas.microsoft.com/office/drawing/2014/main" id="{DAC1DB32-E63F-4587-9E6B-03E57122632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4799" cy="304067"/>
    <xdr:sp macro="" textlink="">
      <xdr:nvSpPr>
        <xdr:cNvPr id="693" name="AutoShape 1" descr="https://mpc.mer-link.co.cr/PresolicitudesCatalogo/">
          <a:extLst>
            <a:ext uri="{FF2B5EF4-FFF2-40B4-BE49-F238E27FC236}">
              <a16:creationId xmlns:a16="http://schemas.microsoft.com/office/drawing/2014/main" id="{F1D96EF6-72AD-4E47-A727-8A66A77BB81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4799" cy="304067"/>
    <xdr:sp macro="" textlink="">
      <xdr:nvSpPr>
        <xdr:cNvPr id="694" name="AutoShape 1" descr="https://mpc.mer-link.co.cr/PresolicitudesCatalogo/">
          <a:extLst>
            <a:ext uri="{FF2B5EF4-FFF2-40B4-BE49-F238E27FC236}">
              <a16:creationId xmlns:a16="http://schemas.microsoft.com/office/drawing/2014/main" id="{CF628B05-E8E5-4B64-B662-BA6B96EACCA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304067"/>
    <xdr:sp macro="" textlink="">
      <xdr:nvSpPr>
        <xdr:cNvPr id="695" name="AutoShape 1" descr="https://mpc.mer-link.co.cr/PresolicitudesCatalogo/">
          <a:extLst>
            <a:ext uri="{FF2B5EF4-FFF2-40B4-BE49-F238E27FC236}">
              <a16:creationId xmlns:a16="http://schemas.microsoft.com/office/drawing/2014/main" id="{EE8D7C83-C954-47D5-996A-374D13552DA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304067"/>
    <xdr:sp macro="" textlink="">
      <xdr:nvSpPr>
        <xdr:cNvPr id="696" name="AutoShape 1" descr="https://mpc.mer-link.co.cr/PresolicitudesCatalogo/">
          <a:extLst>
            <a:ext uri="{FF2B5EF4-FFF2-40B4-BE49-F238E27FC236}">
              <a16:creationId xmlns:a16="http://schemas.microsoft.com/office/drawing/2014/main" id="{ECD5C191-3DE7-482C-A0F6-B61C8CCF854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304067"/>
    <xdr:sp macro="" textlink="">
      <xdr:nvSpPr>
        <xdr:cNvPr id="697" name="AutoShape 1" descr="https://mpc.mer-link.co.cr/PresolicitudesCatalogo/">
          <a:extLst>
            <a:ext uri="{FF2B5EF4-FFF2-40B4-BE49-F238E27FC236}">
              <a16:creationId xmlns:a16="http://schemas.microsoft.com/office/drawing/2014/main" id="{1A58CDE3-8EA7-4D4E-BEAB-287BA7C7631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698" name="AutoShape 1" descr="https://mpc.mer-link.co.cr/PresolicitudesCatalogo/">
          <a:extLst>
            <a:ext uri="{FF2B5EF4-FFF2-40B4-BE49-F238E27FC236}">
              <a16:creationId xmlns:a16="http://schemas.microsoft.com/office/drawing/2014/main" id="{ADC5BE0D-26C9-4C94-894F-2F87B8C7530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699" name="AutoShape 1" descr="https://mpc.mer-link.co.cr/PresolicitudesCatalogo/">
          <a:extLst>
            <a:ext uri="{FF2B5EF4-FFF2-40B4-BE49-F238E27FC236}">
              <a16:creationId xmlns:a16="http://schemas.microsoft.com/office/drawing/2014/main" id="{49FEDA9D-176E-4225-91B2-4452F8161B3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0" name="AutoShape 1" descr="https://mpc.mer-link.co.cr/PresolicitudesCatalogo/">
          <a:extLst>
            <a:ext uri="{FF2B5EF4-FFF2-40B4-BE49-F238E27FC236}">
              <a16:creationId xmlns:a16="http://schemas.microsoft.com/office/drawing/2014/main" id="{A58AA072-F79A-497A-9560-650332A9016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1" name="AutoShape 1" descr="https://mpc.mer-link.co.cr/PresolicitudesCatalogo/">
          <a:extLst>
            <a:ext uri="{FF2B5EF4-FFF2-40B4-BE49-F238E27FC236}">
              <a16:creationId xmlns:a16="http://schemas.microsoft.com/office/drawing/2014/main" id="{ECFFB4B3-976D-48D4-9E54-D1B8F833A14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2" name="AutoShape 1" descr="https://mpc.mer-link.co.cr/PresolicitudesCatalogo/">
          <a:extLst>
            <a:ext uri="{FF2B5EF4-FFF2-40B4-BE49-F238E27FC236}">
              <a16:creationId xmlns:a16="http://schemas.microsoft.com/office/drawing/2014/main" id="{E458C4AA-F95C-47FA-8971-5B7D37FE323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3" name="AutoShape 1" descr="https://mpc.mer-link.co.cr/PresolicitudesCatalogo/">
          <a:extLst>
            <a:ext uri="{FF2B5EF4-FFF2-40B4-BE49-F238E27FC236}">
              <a16:creationId xmlns:a16="http://schemas.microsoft.com/office/drawing/2014/main" id="{D223C629-9ADC-4BE9-86B0-571830D5F8D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4" name="AutoShape 1" descr="https://mpc.mer-link.co.cr/PresolicitudesCatalogo/">
          <a:extLst>
            <a:ext uri="{FF2B5EF4-FFF2-40B4-BE49-F238E27FC236}">
              <a16:creationId xmlns:a16="http://schemas.microsoft.com/office/drawing/2014/main" id="{FA94B8FE-0653-4EE4-BC59-C3285C7A3D5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5" name="AutoShape 1" descr="https://mpc.mer-link.co.cr/PresolicitudesCatalogo/">
          <a:extLst>
            <a:ext uri="{FF2B5EF4-FFF2-40B4-BE49-F238E27FC236}">
              <a16:creationId xmlns:a16="http://schemas.microsoft.com/office/drawing/2014/main" id="{5934195B-3D2B-4EEE-A9DF-C155A0342B0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6" name="AutoShape 1" descr="https://mpc.mer-link.co.cr/PresolicitudesCatalogo/">
          <a:extLst>
            <a:ext uri="{FF2B5EF4-FFF2-40B4-BE49-F238E27FC236}">
              <a16:creationId xmlns:a16="http://schemas.microsoft.com/office/drawing/2014/main" id="{E2FE0BA0-8EEA-4CEC-96DB-E7213F9E057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7" name="AutoShape 1" descr="https://mpc.mer-link.co.cr/PresolicitudesCatalogo/">
          <a:extLst>
            <a:ext uri="{FF2B5EF4-FFF2-40B4-BE49-F238E27FC236}">
              <a16:creationId xmlns:a16="http://schemas.microsoft.com/office/drawing/2014/main" id="{34F1A03A-77D8-483D-97F4-100F7EDF65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8" name="AutoShape 1" descr="https://mpc.mer-link.co.cr/PresolicitudesCatalogo/">
          <a:extLst>
            <a:ext uri="{FF2B5EF4-FFF2-40B4-BE49-F238E27FC236}">
              <a16:creationId xmlns:a16="http://schemas.microsoft.com/office/drawing/2014/main" id="{46943906-33E2-45CE-8B8E-4ECAFFF15CA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161192"/>
    <xdr:sp macro="" textlink="">
      <xdr:nvSpPr>
        <xdr:cNvPr id="709" name="AutoShape 1" descr="https://mpc.mer-link.co.cr/PresolicitudesCatalogo/">
          <a:extLst>
            <a:ext uri="{FF2B5EF4-FFF2-40B4-BE49-F238E27FC236}">
              <a16:creationId xmlns:a16="http://schemas.microsoft.com/office/drawing/2014/main" id="{696A7DCE-26A4-4458-A94E-497C7BF5D7D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4799" cy="304067"/>
    <xdr:sp macro="" textlink="">
      <xdr:nvSpPr>
        <xdr:cNvPr id="710" name="AutoShape 1" descr="https://mpc.mer-link.co.cr/PresolicitudesCatalogo/">
          <a:extLst>
            <a:ext uri="{FF2B5EF4-FFF2-40B4-BE49-F238E27FC236}">
              <a16:creationId xmlns:a16="http://schemas.microsoft.com/office/drawing/2014/main" id="{1C240341-38A8-4D56-9C85-56384BAFD77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4799" cy="304067"/>
    <xdr:sp macro="" textlink="">
      <xdr:nvSpPr>
        <xdr:cNvPr id="711" name="AutoShape 1" descr="https://mpc.mer-link.co.cr/PresolicitudesCatalogo/">
          <a:extLst>
            <a:ext uri="{FF2B5EF4-FFF2-40B4-BE49-F238E27FC236}">
              <a16:creationId xmlns:a16="http://schemas.microsoft.com/office/drawing/2014/main" id="{92DB4F83-FBF1-4B16-AA66-780EA120457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304067"/>
    <xdr:sp macro="" textlink="">
      <xdr:nvSpPr>
        <xdr:cNvPr id="712" name="AutoShape 1" descr="https://mpc.mer-link.co.cr/PresolicitudesCatalogo/">
          <a:extLst>
            <a:ext uri="{FF2B5EF4-FFF2-40B4-BE49-F238E27FC236}">
              <a16:creationId xmlns:a16="http://schemas.microsoft.com/office/drawing/2014/main" id="{4B0C95E0-88BE-40B4-B2FB-7630E5CB212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4799" cy="304067"/>
    <xdr:sp macro="" textlink="">
      <xdr:nvSpPr>
        <xdr:cNvPr id="713" name="AutoShape 1" descr="https://mpc.mer-link.co.cr/PresolicitudesCatalogo/">
          <a:extLst>
            <a:ext uri="{FF2B5EF4-FFF2-40B4-BE49-F238E27FC236}">
              <a16:creationId xmlns:a16="http://schemas.microsoft.com/office/drawing/2014/main" id="{18709089-16FD-4557-B619-9F2E2023597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4799" cy="304067"/>
    <xdr:sp macro="" textlink="">
      <xdr:nvSpPr>
        <xdr:cNvPr id="714" name="AutoShape 1" descr="https://mpc.mer-link.co.cr/PresolicitudesCatalogo/">
          <a:extLst>
            <a:ext uri="{FF2B5EF4-FFF2-40B4-BE49-F238E27FC236}">
              <a16:creationId xmlns:a16="http://schemas.microsoft.com/office/drawing/2014/main" id="{738BAEB0-CC21-4E7B-8764-D46AC000B74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554</xdr:row>
      <xdr:rowOff>0</xdr:rowOff>
    </xdr:from>
    <xdr:ext cx="305532" cy="304067"/>
    <xdr:sp macro="" textlink="">
      <xdr:nvSpPr>
        <xdr:cNvPr id="715" name="AutoShape 1" descr="https://mpc.mer-link.co.cr/PresolicitudesCatalogo/">
          <a:extLst>
            <a:ext uri="{FF2B5EF4-FFF2-40B4-BE49-F238E27FC236}">
              <a16:creationId xmlns:a16="http://schemas.microsoft.com/office/drawing/2014/main" id="{F9C1DFCA-6BBE-4F93-88D2-5F428AE082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3287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304067"/>
    <xdr:sp macro="" textlink="">
      <xdr:nvSpPr>
        <xdr:cNvPr id="716" name="AutoShape 1" descr="https://mpc.mer-link.co.cr/PresolicitudesCatalogo/">
          <a:extLst>
            <a:ext uri="{FF2B5EF4-FFF2-40B4-BE49-F238E27FC236}">
              <a16:creationId xmlns:a16="http://schemas.microsoft.com/office/drawing/2014/main" id="{801C978C-62B7-4AF5-A793-27AF242DF1C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304067"/>
    <xdr:sp macro="" textlink="">
      <xdr:nvSpPr>
        <xdr:cNvPr id="717" name="AutoShape 1" descr="https://mpc.mer-link.co.cr/PresolicitudesCatalogo/">
          <a:extLst>
            <a:ext uri="{FF2B5EF4-FFF2-40B4-BE49-F238E27FC236}">
              <a16:creationId xmlns:a16="http://schemas.microsoft.com/office/drawing/2014/main" id="{F09CFFFA-3CD0-4701-B479-0301409268B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18" name="AutoShape 1" descr="https://mpc.mer-link.co.cr/PresolicitudesCatalogo/">
          <a:extLst>
            <a:ext uri="{FF2B5EF4-FFF2-40B4-BE49-F238E27FC236}">
              <a16:creationId xmlns:a16="http://schemas.microsoft.com/office/drawing/2014/main" id="{EBEA6F4C-D541-4671-83A4-D477A041C42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19" name="AutoShape 1" descr="https://mpc.mer-link.co.cr/PresolicitudesCatalogo/">
          <a:extLst>
            <a:ext uri="{FF2B5EF4-FFF2-40B4-BE49-F238E27FC236}">
              <a16:creationId xmlns:a16="http://schemas.microsoft.com/office/drawing/2014/main" id="{6F0AB73A-DFAD-4758-98CD-950E0B8C39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0" name="AutoShape 1" descr="https://mpc.mer-link.co.cr/PresolicitudesCatalogo/">
          <a:extLst>
            <a:ext uri="{FF2B5EF4-FFF2-40B4-BE49-F238E27FC236}">
              <a16:creationId xmlns:a16="http://schemas.microsoft.com/office/drawing/2014/main" id="{2A0F3234-64E4-4922-8D6B-A10E956CFE5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1" name="AutoShape 1" descr="https://mpc.mer-link.co.cr/PresolicitudesCatalogo/">
          <a:extLst>
            <a:ext uri="{FF2B5EF4-FFF2-40B4-BE49-F238E27FC236}">
              <a16:creationId xmlns:a16="http://schemas.microsoft.com/office/drawing/2014/main" id="{8501F5F9-1815-485D-A598-EAEB16102FA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2" name="AutoShape 1" descr="https://mpc.mer-link.co.cr/PresolicitudesCatalogo/">
          <a:extLst>
            <a:ext uri="{FF2B5EF4-FFF2-40B4-BE49-F238E27FC236}">
              <a16:creationId xmlns:a16="http://schemas.microsoft.com/office/drawing/2014/main" id="{2994C5FC-3009-460B-A10F-6D3EFCA5B1B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3" name="AutoShape 1" descr="https://mpc.mer-link.co.cr/PresolicitudesCatalogo/">
          <a:extLst>
            <a:ext uri="{FF2B5EF4-FFF2-40B4-BE49-F238E27FC236}">
              <a16:creationId xmlns:a16="http://schemas.microsoft.com/office/drawing/2014/main" id="{4BE37D18-F5D8-48AE-AF63-41FF9D756A3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4" name="AutoShape 1" descr="https://mpc.mer-link.co.cr/PresolicitudesCatalogo/">
          <a:extLst>
            <a:ext uri="{FF2B5EF4-FFF2-40B4-BE49-F238E27FC236}">
              <a16:creationId xmlns:a16="http://schemas.microsoft.com/office/drawing/2014/main" id="{7959040C-7E96-40DC-8BB0-6D854486B58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5" name="AutoShape 1" descr="https://mpc.mer-link.co.cr/PresolicitudesCatalogo/">
          <a:extLst>
            <a:ext uri="{FF2B5EF4-FFF2-40B4-BE49-F238E27FC236}">
              <a16:creationId xmlns:a16="http://schemas.microsoft.com/office/drawing/2014/main" id="{60FD9B1D-3F54-439B-BA1A-21D335A43C1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6" name="AutoShape 1" descr="https://mpc.mer-link.co.cr/PresolicitudesCatalogo/">
          <a:extLst>
            <a:ext uri="{FF2B5EF4-FFF2-40B4-BE49-F238E27FC236}">
              <a16:creationId xmlns:a16="http://schemas.microsoft.com/office/drawing/2014/main" id="{02C63935-BB74-4CC4-B288-750BBACF98D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7" name="AutoShape 1" descr="https://mpc.mer-link.co.cr/PresolicitudesCatalogo/">
          <a:extLst>
            <a:ext uri="{FF2B5EF4-FFF2-40B4-BE49-F238E27FC236}">
              <a16:creationId xmlns:a16="http://schemas.microsoft.com/office/drawing/2014/main" id="{9C2E5CC3-8B64-4B0F-9BC9-B3AE5F56886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8" name="AutoShape 1" descr="https://mpc.mer-link.co.cr/PresolicitudesCatalogo/">
          <a:extLst>
            <a:ext uri="{FF2B5EF4-FFF2-40B4-BE49-F238E27FC236}">
              <a16:creationId xmlns:a16="http://schemas.microsoft.com/office/drawing/2014/main" id="{ED903843-CE6F-4B51-A30D-33472CFCD2A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161192"/>
    <xdr:sp macro="" textlink="">
      <xdr:nvSpPr>
        <xdr:cNvPr id="729" name="AutoShape 1" descr="https://mpc.mer-link.co.cr/PresolicitudesCatalogo/">
          <a:extLst>
            <a:ext uri="{FF2B5EF4-FFF2-40B4-BE49-F238E27FC236}">
              <a16:creationId xmlns:a16="http://schemas.microsoft.com/office/drawing/2014/main" id="{5761CC04-FE85-4A4B-B4A6-148119176CF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4799" cy="304067"/>
    <xdr:sp macro="" textlink="">
      <xdr:nvSpPr>
        <xdr:cNvPr id="730" name="AutoShape 1" descr="https://mpc.mer-link.co.cr/PresolicitudesCatalogo/">
          <a:extLst>
            <a:ext uri="{FF2B5EF4-FFF2-40B4-BE49-F238E27FC236}">
              <a16:creationId xmlns:a16="http://schemas.microsoft.com/office/drawing/2014/main" id="{F06F38D2-6462-47D3-AA3A-EA0F3EFC6B3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4799" cy="304067"/>
    <xdr:sp macro="" textlink="">
      <xdr:nvSpPr>
        <xdr:cNvPr id="731" name="AutoShape 1" descr="https://mpc.mer-link.co.cr/PresolicitudesCatalogo/">
          <a:extLst>
            <a:ext uri="{FF2B5EF4-FFF2-40B4-BE49-F238E27FC236}">
              <a16:creationId xmlns:a16="http://schemas.microsoft.com/office/drawing/2014/main" id="{D9729554-B50E-49C3-904D-D3DEBA3A96D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304067"/>
    <xdr:sp macro="" textlink="">
      <xdr:nvSpPr>
        <xdr:cNvPr id="732" name="AutoShape 1" descr="https://mpc.mer-link.co.cr/PresolicitudesCatalogo/">
          <a:extLst>
            <a:ext uri="{FF2B5EF4-FFF2-40B4-BE49-F238E27FC236}">
              <a16:creationId xmlns:a16="http://schemas.microsoft.com/office/drawing/2014/main" id="{8967EBDF-AF30-4312-9C11-F4C3C0BDAF7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4799" cy="304067"/>
    <xdr:sp macro="" textlink="">
      <xdr:nvSpPr>
        <xdr:cNvPr id="733" name="AutoShape 1" descr="https://mpc.mer-link.co.cr/PresolicitudesCatalogo/">
          <a:extLst>
            <a:ext uri="{FF2B5EF4-FFF2-40B4-BE49-F238E27FC236}">
              <a16:creationId xmlns:a16="http://schemas.microsoft.com/office/drawing/2014/main" id="{5A1CBB5B-F72A-40EE-8D06-6418F4B74BC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4799" cy="304067"/>
    <xdr:sp macro="" textlink="">
      <xdr:nvSpPr>
        <xdr:cNvPr id="734" name="AutoShape 1" descr="https://mpc.mer-link.co.cr/PresolicitudesCatalogo/">
          <a:extLst>
            <a:ext uri="{FF2B5EF4-FFF2-40B4-BE49-F238E27FC236}">
              <a16:creationId xmlns:a16="http://schemas.microsoft.com/office/drawing/2014/main" id="{D9C9CD08-5122-452A-A007-9ED63B28A8C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555</xdr:row>
      <xdr:rowOff>0</xdr:rowOff>
    </xdr:from>
    <xdr:ext cx="305532" cy="304067"/>
    <xdr:sp macro="" textlink="">
      <xdr:nvSpPr>
        <xdr:cNvPr id="735" name="AutoShape 1" descr="https://mpc.mer-link.co.cr/PresolicitudesCatalogo/">
          <a:extLst>
            <a:ext uri="{FF2B5EF4-FFF2-40B4-BE49-F238E27FC236}">
              <a16:creationId xmlns:a16="http://schemas.microsoft.com/office/drawing/2014/main" id="{1B0B1D52-F73D-4C89-BDB2-375326D986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8145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304067"/>
    <xdr:sp macro="" textlink="">
      <xdr:nvSpPr>
        <xdr:cNvPr id="736" name="AutoShape 1" descr="https://mpc.mer-link.co.cr/PresolicitudesCatalogo/">
          <a:extLst>
            <a:ext uri="{FF2B5EF4-FFF2-40B4-BE49-F238E27FC236}">
              <a16:creationId xmlns:a16="http://schemas.microsoft.com/office/drawing/2014/main" id="{52CE0CF9-18F6-4EAF-BBF0-7FA6CF5DEFD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304067"/>
    <xdr:sp macro="" textlink="">
      <xdr:nvSpPr>
        <xdr:cNvPr id="737" name="AutoShape 1" descr="https://mpc.mer-link.co.cr/PresolicitudesCatalogo/">
          <a:extLst>
            <a:ext uri="{FF2B5EF4-FFF2-40B4-BE49-F238E27FC236}">
              <a16:creationId xmlns:a16="http://schemas.microsoft.com/office/drawing/2014/main" id="{532CA999-F516-45AA-AE70-558F4FD6BB3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38" name="AutoShape 1" descr="https://mpc.mer-link.co.cr/PresolicitudesCatalogo/">
          <a:extLst>
            <a:ext uri="{FF2B5EF4-FFF2-40B4-BE49-F238E27FC236}">
              <a16:creationId xmlns:a16="http://schemas.microsoft.com/office/drawing/2014/main" id="{517D69FC-7EC1-4D35-940F-4FFF309ED20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39" name="AutoShape 1" descr="https://mpc.mer-link.co.cr/PresolicitudesCatalogo/">
          <a:extLst>
            <a:ext uri="{FF2B5EF4-FFF2-40B4-BE49-F238E27FC236}">
              <a16:creationId xmlns:a16="http://schemas.microsoft.com/office/drawing/2014/main" id="{FDF2BCC3-F235-4971-A46F-6EF19BD478D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0" name="AutoShape 1" descr="https://mpc.mer-link.co.cr/PresolicitudesCatalogo/">
          <a:extLst>
            <a:ext uri="{FF2B5EF4-FFF2-40B4-BE49-F238E27FC236}">
              <a16:creationId xmlns:a16="http://schemas.microsoft.com/office/drawing/2014/main" id="{9FD1ECB3-54FD-4D1A-B293-E90F61ED198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1" name="AutoShape 1" descr="https://mpc.mer-link.co.cr/PresolicitudesCatalogo/">
          <a:extLst>
            <a:ext uri="{FF2B5EF4-FFF2-40B4-BE49-F238E27FC236}">
              <a16:creationId xmlns:a16="http://schemas.microsoft.com/office/drawing/2014/main" id="{8207412C-ABAA-4586-805A-E7B80125E15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2" name="AutoShape 1" descr="https://mpc.mer-link.co.cr/PresolicitudesCatalogo/">
          <a:extLst>
            <a:ext uri="{FF2B5EF4-FFF2-40B4-BE49-F238E27FC236}">
              <a16:creationId xmlns:a16="http://schemas.microsoft.com/office/drawing/2014/main" id="{6FB524A1-4269-41A9-A658-B0E35E6B78A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3" name="AutoShape 1" descr="https://mpc.mer-link.co.cr/PresolicitudesCatalogo/">
          <a:extLst>
            <a:ext uri="{FF2B5EF4-FFF2-40B4-BE49-F238E27FC236}">
              <a16:creationId xmlns:a16="http://schemas.microsoft.com/office/drawing/2014/main" id="{CC777BA6-3BF4-4135-B9EB-D5929FE1D90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4" name="AutoShape 1" descr="https://mpc.mer-link.co.cr/PresolicitudesCatalogo/">
          <a:extLst>
            <a:ext uri="{FF2B5EF4-FFF2-40B4-BE49-F238E27FC236}">
              <a16:creationId xmlns:a16="http://schemas.microsoft.com/office/drawing/2014/main" id="{AB3FCE29-3F63-48E9-A955-180DFAE9AB7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5" name="AutoShape 1" descr="https://mpc.mer-link.co.cr/PresolicitudesCatalogo/">
          <a:extLst>
            <a:ext uri="{FF2B5EF4-FFF2-40B4-BE49-F238E27FC236}">
              <a16:creationId xmlns:a16="http://schemas.microsoft.com/office/drawing/2014/main" id="{AAD17EA4-786E-4FA7-B38C-7CB1E5E74FC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6" name="AutoShape 1" descr="https://mpc.mer-link.co.cr/PresolicitudesCatalogo/">
          <a:extLst>
            <a:ext uri="{FF2B5EF4-FFF2-40B4-BE49-F238E27FC236}">
              <a16:creationId xmlns:a16="http://schemas.microsoft.com/office/drawing/2014/main" id="{5AA08687-B49D-42CA-8C93-3628626E8E1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7" name="AutoShape 1" descr="https://mpc.mer-link.co.cr/PresolicitudesCatalogo/">
          <a:extLst>
            <a:ext uri="{FF2B5EF4-FFF2-40B4-BE49-F238E27FC236}">
              <a16:creationId xmlns:a16="http://schemas.microsoft.com/office/drawing/2014/main" id="{6C145B83-D587-47DC-B207-65D2E6FF29C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8" name="AutoShape 1" descr="https://mpc.mer-link.co.cr/PresolicitudesCatalogo/">
          <a:extLst>
            <a:ext uri="{FF2B5EF4-FFF2-40B4-BE49-F238E27FC236}">
              <a16:creationId xmlns:a16="http://schemas.microsoft.com/office/drawing/2014/main" id="{914FD58F-5864-43E7-B75C-4D3273C500F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161192"/>
    <xdr:sp macro="" textlink="">
      <xdr:nvSpPr>
        <xdr:cNvPr id="749" name="AutoShape 1" descr="https://mpc.mer-link.co.cr/PresolicitudesCatalogo/">
          <a:extLst>
            <a:ext uri="{FF2B5EF4-FFF2-40B4-BE49-F238E27FC236}">
              <a16:creationId xmlns:a16="http://schemas.microsoft.com/office/drawing/2014/main" id="{C8BAC5C6-D937-4584-9658-0F87C37D25E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4799" cy="304067"/>
    <xdr:sp macro="" textlink="">
      <xdr:nvSpPr>
        <xdr:cNvPr id="750" name="AutoShape 1" descr="https://mpc.mer-link.co.cr/PresolicitudesCatalogo/">
          <a:extLst>
            <a:ext uri="{FF2B5EF4-FFF2-40B4-BE49-F238E27FC236}">
              <a16:creationId xmlns:a16="http://schemas.microsoft.com/office/drawing/2014/main" id="{F9261C9D-1AB0-4DE7-B9DA-EC41B0DD18E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4799" cy="304067"/>
    <xdr:sp macro="" textlink="">
      <xdr:nvSpPr>
        <xdr:cNvPr id="751" name="AutoShape 1" descr="https://mpc.mer-link.co.cr/PresolicitudesCatalogo/">
          <a:extLst>
            <a:ext uri="{FF2B5EF4-FFF2-40B4-BE49-F238E27FC236}">
              <a16:creationId xmlns:a16="http://schemas.microsoft.com/office/drawing/2014/main" id="{5B7EE515-E050-4606-A564-D0BED7745C0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304067"/>
    <xdr:sp macro="" textlink="">
      <xdr:nvSpPr>
        <xdr:cNvPr id="752" name="AutoShape 1" descr="https://mpc.mer-link.co.cr/PresolicitudesCatalogo/">
          <a:extLst>
            <a:ext uri="{FF2B5EF4-FFF2-40B4-BE49-F238E27FC236}">
              <a16:creationId xmlns:a16="http://schemas.microsoft.com/office/drawing/2014/main" id="{63DFA1A8-0D92-4743-8198-3855C1A8264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4799" cy="304067"/>
    <xdr:sp macro="" textlink="">
      <xdr:nvSpPr>
        <xdr:cNvPr id="753" name="AutoShape 1" descr="https://mpc.mer-link.co.cr/PresolicitudesCatalogo/">
          <a:extLst>
            <a:ext uri="{FF2B5EF4-FFF2-40B4-BE49-F238E27FC236}">
              <a16:creationId xmlns:a16="http://schemas.microsoft.com/office/drawing/2014/main" id="{EBBD9034-DD16-4399-861E-2D30B8744A9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4799" cy="304067"/>
    <xdr:sp macro="" textlink="">
      <xdr:nvSpPr>
        <xdr:cNvPr id="754" name="AutoShape 1" descr="https://mpc.mer-link.co.cr/PresolicitudesCatalogo/">
          <a:extLst>
            <a:ext uri="{FF2B5EF4-FFF2-40B4-BE49-F238E27FC236}">
              <a16:creationId xmlns:a16="http://schemas.microsoft.com/office/drawing/2014/main" id="{F27E4D3E-C618-46D0-A130-5E3BB0F826F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304067"/>
    <xdr:sp macro="" textlink="">
      <xdr:nvSpPr>
        <xdr:cNvPr id="755" name="AutoShape 1" descr="https://mpc.mer-link.co.cr/PresolicitudesCatalogo/">
          <a:extLst>
            <a:ext uri="{FF2B5EF4-FFF2-40B4-BE49-F238E27FC236}">
              <a16:creationId xmlns:a16="http://schemas.microsoft.com/office/drawing/2014/main" id="{0132065F-D769-4199-A952-DB43C6EBB82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304067"/>
    <xdr:sp macro="" textlink="">
      <xdr:nvSpPr>
        <xdr:cNvPr id="756" name="AutoShape 1" descr="https://mpc.mer-link.co.cr/PresolicitudesCatalogo/">
          <a:extLst>
            <a:ext uri="{FF2B5EF4-FFF2-40B4-BE49-F238E27FC236}">
              <a16:creationId xmlns:a16="http://schemas.microsoft.com/office/drawing/2014/main" id="{C4E6ABA0-0079-4C8C-8980-98EC0197655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304067"/>
    <xdr:sp macro="" textlink="">
      <xdr:nvSpPr>
        <xdr:cNvPr id="757" name="AutoShape 1" descr="https://mpc.mer-link.co.cr/PresolicitudesCatalogo/">
          <a:extLst>
            <a:ext uri="{FF2B5EF4-FFF2-40B4-BE49-F238E27FC236}">
              <a16:creationId xmlns:a16="http://schemas.microsoft.com/office/drawing/2014/main" id="{85516F97-65C7-4447-99C4-EEE386C8638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58" name="AutoShape 1" descr="https://mpc.mer-link.co.cr/PresolicitudesCatalogo/">
          <a:extLst>
            <a:ext uri="{FF2B5EF4-FFF2-40B4-BE49-F238E27FC236}">
              <a16:creationId xmlns:a16="http://schemas.microsoft.com/office/drawing/2014/main" id="{74F7B6AD-5E3F-4E6E-8F1F-6A1311F83AE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59" name="AutoShape 1" descr="https://mpc.mer-link.co.cr/PresolicitudesCatalogo/">
          <a:extLst>
            <a:ext uri="{FF2B5EF4-FFF2-40B4-BE49-F238E27FC236}">
              <a16:creationId xmlns:a16="http://schemas.microsoft.com/office/drawing/2014/main" id="{480963C5-D2B3-47FF-9582-C34A2FB9C2A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0" name="AutoShape 1" descr="https://mpc.mer-link.co.cr/PresolicitudesCatalogo/">
          <a:extLst>
            <a:ext uri="{FF2B5EF4-FFF2-40B4-BE49-F238E27FC236}">
              <a16:creationId xmlns:a16="http://schemas.microsoft.com/office/drawing/2014/main" id="{B3D9E798-7745-42DD-B071-525A1B9DA3D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1" name="AutoShape 1" descr="https://mpc.mer-link.co.cr/PresolicitudesCatalogo/">
          <a:extLst>
            <a:ext uri="{FF2B5EF4-FFF2-40B4-BE49-F238E27FC236}">
              <a16:creationId xmlns:a16="http://schemas.microsoft.com/office/drawing/2014/main" id="{F738DE69-C080-41AB-9DFC-A975A6BFD15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2" name="AutoShape 1" descr="https://mpc.mer-link.co.cr/PresolicitudesCatalogo/">
          <a:extLst>
            <a:ext uri="{FF2B5EF4-FFF2-40B4-BE49-F238E27FC236}">
              <a16:creationId xmlns:a16="http://schemas.microsoft.com/office/drawing/2014/main" id="{384555FD-4D01-460E-9711-15C2C38BB09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3" name="AutoShape 1" descr="https://mpc.mer-link.co.cr/PresolicitudesCatalogo/">
          <a:extLst>
            <a:ext uri="{FF2B5EF4-FFF2-40B4-BE49-F238E27FC236}">
              <a16:creationId xmlns:a16="http://schemas.microsoft.com/office/drawing/2014/main" id="{26657D05-E4DA-4AA8-BD6A-2F8A5509CFF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4" name="AutoShape 1" descr="https://mpc.mer-link.co.cr/PresolicitudesCatalogo/">
          <a:extLst>
            <a:ext uri="{FF2B5EF4-FFF2-40B4-BE49-F238E27FC236}">
              <a16:creationId xmlns:a16="http://schemas.microsoft.com/office/drawing/2014/main" id="{667EC51F-E0C9-4328-A646-FCBFD9FDEDF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5" name="AutoShape 1" descr="https://mpc.mer-link.co.cr/PresolicitudesCatalogo/">
          <a:extLst>
            <a:ext uri="{FF2B5EF4-FFF2-40B4-BE49-F238E27FC236}">
              <a16:creationId xmlns:a16="http://schemas.microsoft.com/office/drawing/2014/main" id="{548C1E2F-7B33-44DB-B670-0D72DFCBAC1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6" name="AutoShape 1" descr="https://mpc.mer-link.co.cr/PresolicitudesCatalogo/">
          <a:extLst>
            <a:ext uri="{FF2B5EF4-FFF2-40B4-BE49-F238E27FC236}">
              <a16:creationId xmlns:a16="http://schemas.microsoft.com/office/drawing/2014/main" id="{CCE61976-26BB-40F2-B070-CE2E048D79D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7" name="AutoShape 1" descr="https://mpc.mer-link.co.cr/PresolicitudesCatalogo/">
          <a:extLst>
            <a:ext uri="{FF2B5EF4-FFF2-40B4-BE49-F238E27FC236}">
              <a16:creationId xmlns:a16="http://schemas.microsoft.com/office/drawing/2014/main" id="{F1E3AC39-9E21-4FFF-A38C-D64D944DDFA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8" name="AutoShape 1" descr="https://mpc.mer-link.co.cr/PresolicitudesCatalogo/">
          <a:extLst>
            <a:ext uri="{FF2B5EF4-FFF2-40B4-BE49-F238E27FC236}">
              <a16:creationId xmlns:a16="http://schemas.microsoft.com/office/drawing/2014/main" id="{2F882891-ECDA-443C-972F-9DD186F5DD7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769" name="AutoShape 1" descr="https://mpc.mer-link.co.cr/PresolicitudesCatalogo/">
          <a:extLst>
            <a:ext uri="{FF2B5EF4-FFF2-40B4-BE49-F238E27FC236}">
              <a16:creationId xmlns:a16="http://schemas.microsoft.com/office/drawing/2014/main" id="{4D2EA8A0-5832-4505-898F-9109D14BF50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4799" cy="304067"/>
    <xdr:sp macro="" textlink="">
      <xdr:nvSpPr>
        <xdr:cNvPr id="770" name="AutoShape 1" descr="https://mpc.mer-link.co.cr/PresolicitudesCatalogo/">
          <a:extLst>
            <a:ext uri="{FF2B5EF4-FFF2-40B4-BE49-F238E27FC236}">
              <a16:creationId xmlns:a16="http://schemas.microsoft.com/office/drawing/2014/main" id="{8156958B-A9F3-4C89-8843-1FD528E8727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4799" cy="304067"/>
    <xdr:sp macro="" textlink="">
      <xdr:nvSpPr>
        <xdr:cNvPr id="771" name="AutoShape 1" descr="https://mpc.mer-link.co.cr/PresolicitudesCatalogo/">
          <a:extLst>
            <a:ext uri="{FF2B5EF4-FFF2-40B4-BE49-F238E27FC236}">
              <a16:creationId xmlns:a16="http://schemas.microsoft.com/office/drawing/2014/main" id="{8AB104F5-8314-4079-8EDD-778E873A50F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304067"/>
    <xdr:sp macro="" textlink="">
      <xdr:nvSpPr>
        <xdr:cNvPr id="772" name="AutoShape 1" descr="https://mpc.mer-link.co.cr/PresolicitudesCatalogo/">
          <a:extLst>
            <a:ext uri="{FF2B5EF4-FFF2-40B4-BE49-F238E27FC236}">
              <a16:creationId xmlns:a16="http://schemas.microsoft.com/office/drawing/2014/main" id="{9A515292-1C77-4F82-858C-8BB0CEEC6C7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4799" cy="304067"/>
    <xdr:sp macro="" textlink="">
      <xdr:nvSpPr>
        <xdr:cNvPr id="773" name="AutoShape 1" descr="https://mpc.mer-link.co.cr/PresolicitudesCatalogo/">
          <a:extLst>
            <a:ext uri="{FF2B5EF4-FFF2-40B4-BE49-F238E27FC236}">
              <a16:creationId xmlns:a16="http://schemas.microsoft.com/office/drawing/2014/main" id="{FC5E5F54-31B4-4F7F-A11F-464BDB9D0D8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4799" cy="304067"/>
    <xdr:sp macro="" textlink="">
      <xdr:nvSpPr>
        <xdr:cNvPr id="774" name="AutoShape 1" descr="https://mpc.mer-link.co.cr/PresolicitudesCatalogo/">
          <a:extLst>
            <a:ext uri="{FF2B5EF4-FFF2-40B4-BE49-F238E27FC236}">
              <a16:creationId xmlns:a16="http://schemas.microsoft.com/office/drawing/2014/main" id="{A0F98EA9-1B19-4A76-A920-151F064AE97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304067"/>
    <xdr:sp macro="" textlink="">
      <xdr:nvSpPr>
        <xdr:cNvPr id="775" name="AutoShape 1" descr="https://mpc.mer-link.co.cr/PresolicitudesCatalogo/">
          <a:extLst>
            <a:ext uri="{FF2B5EF4-FFF2-40B4-BE49-F238E27FC236}">
              <a16:creationId xmlns:a16="http://schemas.microsoft.com/office/drawing/2014/main" id="{E928ED4B-DE26-4C2F-9CAE-91B45E2B0B1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304067"/>
    <xdr:sp macro="" textlink="">
      <xdr:nvSpPr>
        <xdr:cNvPr id="776" name="AutoShape 1" descr="https://mpc.mer-link.co.cr/PresolicitudesCatalogo/">
          <a:extLst>
            <a:ext uri="{FF2B5EF4-FFF2-40B4-BE49-F238E27FC236}">
              <a16:creationId xmlns:a16="http://schemas.microsoft.com/office/drawing/2014/main" id="{5A60BFE3-B7C2-491D-80EE-4D42D33F81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304067"/>
    <xdr:sp macro="" textlink="">
      <xdr:nvSpPr>
        <xdr:cNvPr id="777" name="AutoShape 1" descr="https://mpc.mer-link.co.cr/PresolicitudesCatalogo/">
          <a:extLst>
            <a:ext uri="{FF2B5EF4-FFF2-40B4-BE49-F238E27FC236}">
              <a16:creationId xmlns:a16="http://schemas.microsoft.com/office/drawing/2014/main" id="{F1FC5BC2-7B49-4E66-8725-DBB18767FB2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78" name="AutoShape 1" descr="https://mpc.mer-link.co.cr/PresolicitudesCatalogo/">
          <a:extLst>
            <a:ext uri="{FF2B5EF4-FFF2-40B4-BE49-F238E27FC236}">
              <a16:creationId xmlns:a16="http://schemas.microsoft.com/office/drawing/2014/main" id="{97445605-BEF7-4E13-95AF-5D0652A7BBD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79" name="AutoShape 1" descr="https://mpc.mer-link.co.cr/PresolicitudesCatalogo/">
          <a:extLst>
            <a:ext uri="{FF2B5EF4-FFF2-40B4-BE49-F238E27FC236}">
              <a16:creationId xmlns:a16="http://schemas.microsoft.com/office/drawing/2014/main" id="{4AFF24E0-11A9-4CFA-9628-F6CE8D4390F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0" name="AutoShape 1" descr="https://mpc.mer-link.co.cr/PresolicitudesCatalogo/">
          <a:extLst>
            <a:ext uri="{FF2B5EF4-FFF2-40B4-BE49-F238E27FC236}">
              <a16:creationId xmlns:a16="http://schemas.microsoft.com/office/drawing/2014/main" id="{523B0C7B-6974-4BAE-BA74-6DE357D99F4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1" name="AutoShape 1" descr="https://mpc.mer-link.co.cr/PresolicitudesCatalogo/">
          <a:extLst>
            <a:ext uri="{FF2B5EF4-FFF2-40B4-BE49-F238E27FC236}">
              <a16:creationId xmlns:a16="http://schemas.microsoft.com/office/drawing/2014/main" id="{CB749DF5-D0F6-4727-B71B-0C6B8605E77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2" name="AutoShape 1" descr="https://mpc.mer-link.co.cr/PresolicitudesCatalogo/">
          <a:extLst>
            <a:ext uri="{FF2B5EF4-FFF2-40B4-BE49-F238E27FC236}">
              <a16:creationId xmlns:a16="http://schemas.microsoft.com/office/drawing/2014/main" id="{A6767562-1017-4AC2-B1D8-4D36F9EBBB1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3" name="AutoShape 1" descr="https://mpc.mer-link.co.cr/PresolicitudesCatalogo/">
          <a:extLst>
            <a:ext uri="{FF2B5EF4-FFF2-40B4-BE49-F238E27FC236}">
              <a16:creationId xmlns:a16="http://schemas.microsoft.com/office/drawing/2014/main" id="{7652A49E-57A6-4A8E-9F7E-2F9D5B66F68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4" name="AutoShape 1" descr="https://mpc.mer-link.co.cr/PresolicitudesCatalogo/">
          <a:extLst>
            <a:ext uri="{FF2B5EF4-FFF2-40B4-BE49-F238E27FC236}">
              <a16:creationId xmlns:a16="http://schemas.microsoft.com/office/drawing/2014/main" id="{6AE65A41-BE14-422F-9194-7DE8E165079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5" name="AutoShape 1" descr="https://mpc.mer-link.co.cr/PresolicitudesCatalogo/">
          <a:extLst>
            <a:ext uri="{FF2B5EF4-FFF2-40B4-BE49-F238E27FC236}">
              <a16:creationId xmlns:a16="http://schemas.microsoft.com/office/drawing/2014/main" id="{0395BE96-2C82-49DE-9A13-ACE3C29342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6" name="AutoShape 1" descr="https://mpc.mer-link.co.cr/PresolicitudesCatalogo/">
          <a:extLst>
            <a:ext uri="{FF2B5EF4-FFF2-40B4-BE49-F238E27FC236}">
              <a16:creationId xmlns:a16="http://schemas.microsoft.com/office/drawing/2014/main" id="{5BA211FE-1FFC-4524-BBA6-90B7056F3FA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7" name="AutoShape 1" descr="https://mpc.mer-link.co.cr/PresolicitudesCatalogo/">
          <a:extLst>
            <a:ext uri="{FF2B5EF4-FFF2-40B4-BE49-F238E27FC236}">
              <a16:creationId xmlns:a16="http://schemas.microsoft.com/office/drawing/2014/main" id="{83896D23-B30D-42A6-9284-B36C8A95887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8" name="AutoShape 1" descr="https://mpc.mer-link.co.cr/PresolicitudesCatalogo/">
          <a:extLst>
            <a:ext uri="{FF2B5EF4-FFF2-40B4-BE49-F238E27FC236}">
              <a16:creationId xmlns:a16="http://schemas.microsoft.com/office/drawing/2014/main" id="{0C3610F7-D19D-4966-BFB3-37D2309016D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161192"/>
    <xdr:sp macro="" textlink="">
      <xdr:nvSpPr>
        <xdr:cNvPr id="789" name="AutoShape 1" descr="https://mpc.mer-link.co.cr/PresolicitudesCatalogo/">
          <a:extLst>
            <a:ext uri="{FF2B5EF4-FFF2-40B4-BE49-F238E27FC236}">
              <a16:creationId xmlns:a16="http://schemas.microsoft.com/office/drawing/2014/main" id="{0EE5BEB6-C404-4358-954D-D1B21D157C0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4799" cy="304067"/>
    <xdr:sp macro="" textlink="">
      <xdr:nvSpPr>
        <xdr:cNvPr id="790" name="AutoShape 1" descr="https://mpc.mer-link.co.cr/PresolicitudesCatalogo/">
          <a:extLst>
            <a:ext uri="{FF2B5EF4-FFF2-40B4-BE49-F238E27FC236}">
              <a16:creationId xmlns:a16="http://schemas.microsoft.com/office/drawing/2014/main" id="{9031C804-D868-4DD7-9EE0-C75026B88F4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4799" cy="304067"/>
    <xdr:sp macro="" textlink="">
      <xdr:nvSpPr>
        <xdr:cNvPr id="791" name="AutoShape 1" descr="https://mpc.mer-link.co.cr/PresolicitudesCatalogo/">
          <a:extLst>
            <a:ext uri="{FF2B5EF4-FFF2-40B4-BE49-F238E27FC236}">
              <a16:creationId xmlns:a16="http://schemas.microsoft.com/office/drawing/2014/main" id="{2D3EF951-26D3-4D7F-B2F1-6FAEBF3B351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558</xdr:row>
      <xdr:rowOff>0</xdr:rowOff>
    </xdr:from>
    <xdr:ext cx="305532" cy="304067"/>
    <xdr:sp macro="" textlink="">
      <xdr:nvSpPr>
        <xdr:cNvPr id="792" name="AutoShape 1" descr="https://mpc.mer-link.co.cr/PresolicitudesCatalogo/">
          <a:extLst>
            <a:ext uri="{FF2B5EF4-FFF2-40B4-BE49-F238E27FC236}">
              <a16:creationId xmlns:a16="http://schemas.microsoft.com/office/drawing/2014/main" id="{7193622F-6DD1-4427-99E8-C9BC1425E67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6241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5532" cy="304067"/>
    <xdr:sp macro="" textlink="">
      <xdr:nvSpPr>
        <xdr:cNvPr id="793" name="AutoShape 1" descr="https://mpc.mer-link.co.cr/PresolicitudesCatalogo/">
          <a:extLst>
            <a:ext uri="{FF2B5EF4-FFF2-40B4-BE49-F238E27FC236}">
              <a16:creationId xmlns:a16="http://schemas.microsoft.com/office/drawing/2014/main" id="{EF79D88C-8E1B-494E-8784-E8E0F502562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5532" cy="304067"/>
    <xdr:sp macro="" textlink="">
      <xdr:nvSpPr>
        <xdr:cNvPr id="794" name="AutoShape 1" descr="https://mpc.mer-link.co.cr/PresolicitudesCatalogo/">
          <a:extLst>
            <a:ext uri="{FF2B5EF4-FFF2-40B4-BE49-F238E27FC236}">
              <a16:creationId xmlns:a16="http://schemas.microsoft.com/office/drawing/2014/main" id="{1B3D7E0C-57F2-47C1-8594-1D0AF2F9B26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4799" cy="304067"/>
    <xdr:sp macro="" textlink="">
      <xdr:nvSpPr>
        <xdr:cNvPr id="795" name="AutoShape 1" descr="https://mpc.mer-link.co.cr/PresolicitudesCatalogo/">
          <a:extLst>
            <a:ext uri="{FF2B5EF4-FFF2-40B4-BE49-F238E27FC236}">
              <a16:creationId xmlns:a16="http://schemas.microsoft.com/office/drawing/2014/main" id="{8F83499D-C60F-4734-BC78-2CC14C191C2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4799" cy="304067"/>
    <xdr:sp macro="" textlink="">
      <xdr:nvSpPr>
        <xdr:cNvPr id="796" name="AutoShape 1" descr="https://mpc.mer-link.co.cr/PresolicitudesCatalogo/">
          <a:extLst>
            <a:ext uri="{FF2B5EF4-FFF2-40B4-BE49-F238E27FC236}">
              <a16:creationId xmlns:a16="http://schemas.microsoft.com/office/drawing/2014/main" id="{7416AC0C-C8BE-4EFA-9A90-7A17D26CBF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5532" cy="304067"/>
    <xdr:sp macro="" textlink="">
      <xdr:nvSpPr>
        <xdr:cNvPr id="797" name="AutoShape 1" descr="https://mpc.mer-link.co.cr/PresolicitudesCatalogo/">
          <a:extLst>
            <a:ext uri="{FF2B5EF4-FFF2-40B4-BE49-F238E27FC236}">
              <a16:creationId xmlns:a16="http://schemas.microsoft.com/office/drawing/2014/main" id="{DE390092-9377-442A-9EAA-679C040B4D1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5532" cy="304067"/>
    <xdr:sp macro="" textlink="">
      <xdr:nvSpPr>
        <xdr:cNvPr id="798" name="AutoShape 1" descr="https://mpc.mer-link.co.cr/PresolicitudesCatalogo/">
          <a:extLst>
            <a:ext uri="{FF2B5EF4-FFF2-40B4-BE49-F238E27FC236}">
              <a16:creationId xmlns:a16="http://schemas.microsoft.com/office/drawing/2014/main" id="{05F6B4CD-BD72-433B-8EF1-430683EA14A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5532" cy="304067"/>
    <xdr:sp macro="" textlink="">
      <xdr:nvSpPr>
        <xdr:cNvPr id="799" name="AutoShape 1" descr="https://mpc.mer-link.co.cr/PresolicitudesCatalogo/">
          <a:extLst>
            <a:ext uri="{FF2B5EF4-FFF2-40B4-BE49-F238E27FC236}">
              <a16:creationId xmlns:a16="http://schemas.microsoft.com/office/drawing/2014/main" id="{85E24971-9705-4A9D-B265-18E3AEA757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4799" cy="304067"/>
    <xdr:sp macro="" textlink="">
      <xdr:nvSpPr>
        <xdr:cNvPr id="800" name="AutoShape 1" descr="https://mpc.mer-link.co.cr/PresolicitudesCatalogo/">
          <a:extLst>
            <a:ext uri="{FF2B5EF4-FFF2-40B4-BE49-F238E27FC236}">
              <a16:creationId xmlns:a16="http://schemas.microsoft.com/office/drawing/2014/main" id="{91619123-57F3-40FD-B2FB-CF5ED6FF790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4799" cy="304067"/>
    <xdr:sp macro="" textlink="">
      <xdr:nvSpPr>
        <xdr:cNvPr id="801" name="AutoShape 1" descr="https://mpc.mer-link.co.cr/PresolicitudesCatalogo/">
          <a:extLst>
            <a:ext uri="{FF2B5EF4-FFF2-40B4-BE49-F238E27FC236}">
              <a16:creationId xmlns:a16="http://schemas.microsoft.com/office/drawing/2014/main" id="{618F9E39-AFAF-4FFE-8B26-C1887310772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559</xdr:row>
      <xdr:rowOff>0</xdr:rowOff>
    </xdr:from>
    <xdr:ext cx="305532" cy="304067"/>
    <xdr:sp macro="" textlink="">
      <xdr:nvSpPr>
        <xdr:cNvPr id="802" name="AutoShape 1" descr="https://mpc.mer-link.co.cr/PresolicitudesCatalogo/">
          <a:extLst>
            <a:ext uri="{FF2B5EF4-FFF2-40B4-BE49-F238E27FC236}">
              <a16:creationId xmlns:a16="http://schemas.microsoft.com/office/drawing/2014/main" id="{3222E4D7-3AE2-4418-8033-13A05073EE1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7860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5532" cy="304067"/>
    <xdr:sp macro="" textlink="">
      <xdr:nvSpPr>
        <xdr:cNvPr id="803" name="AutoShape 1" descr="https://mpc.mer-link.co.cr/PresolicitudesCatalogo/">
          <a:extLst>
            <a:ext uri="{FF2B5EF4-FFF2-40B4-BE49-F238E27FC236}">
              <a16:creationId xmlns:a16="http://schemas.microsoft.com/office/drawing/2014/main" id="{21374CF1-AC48-4BFF-BE1B-DF37EB5A436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5532" cy="304067"/>
    <xdr:sp macro="" textlink="">
      <xdr:nvSpPr>
        <xdr:cNvPr id="804" name="AutoShape 1" descr="https://mpc.mer-link.co.cr/PresolicitudesCatalogo/">
          <a:extLst>
            <a:ext uri="{FF2B5EF4-FFF2-40B4-BE49-F238E27FC236}">
              <a16:creationId xmlns:a16="http://schemas.microsoft.com/office/drawing/2014/main" id="{17E2C50D-9897-42E4-B0A0-4D3859469E1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4799" cy="304067"/>
    <xdr:sp macro="" textlink="">
      <xdr:nvSpPr>
        <xdr:cNvPr id="805" name="AutoShape 1" descr="https://mpc.mer-link.co.cr/PresolicitudesCatalogo/">
          <a:extLst>
            <a:ext uri="{FF2B5EF4-FFF2-40B4-BE49-F238E27FC236}">
              <a16:creationId xmlns:a16="http://schemas.microsoft.com/office/drawing/2014/main" id="{8B197435-0A19-4C55-9891-2E6D4883394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4799" cy="304067"/>
    <xdr:sp macro="" textlink="">
      <xdr:nvSpPr>
        <xdr:cNvPr id="806" name="AutoShape 1" descr="https://mpc.mer-link.co.cr/PresolicitudesCatalogo/">
          <a:extLst>
            <a:ext uri="{FF2B5EF4-FFF2-40B4-BE49-F238E27FC236}">
              <a16:creationId xmlns:a16="http://schemas.microsoft.com/office/drawing/2014/main" id="{A3DF7EA2-9AB9-47FC-BE37-2993571B14D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5532" cy="304067"/>
    <xdr:sp macro="" textlink="">
      <xdr:nvSpPr>
        <xdr:cNvPr id="807" name="AutoShape 1" descr="https://mpc.mer-link.co.cr/PresolicitudesCatalogo/">
          <a:extLst>
            <a:ext uri="{FF2B5EF4-FFF2-40B4-BE49-F238E27FC236}">
              <a16:creationId xmlns:a16="http://schemas.microsoft.com/office/drawing/2014/main" id="{8F60CDF0-6172-4384-AAF8-63BA6009E7A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5532" cy="304067"/>
    <xdr:sp macro="" textlink="">
      <xdr:nvSpPr>
        <xdr:cNvPr id="808" name="AutoShape 1" descr="https://mpc.mer-link.co.cr/PresolicitudesCatalogo/">
          <a:extLst>
            <a:ext uri="{FF2B5EF4-FFF2-40B4-BE49-F238E27FC236}">
              <a16:creationId xmlns:a16="http://schemas.microsoft.com/office/drawing/2014/main" id="{91A1C2A6-6859-4D47-B941-969039DB34B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5532" cy="304067"/>
    <xdr:sp macro="" textlink="">
      <xdr:nvSpPr>
        <xdr:cNvPr id="809" name="AutoShape 1" descr="https://mpc.mer-link.co.cr/PresolicitudesCatalogo/">
          <a:extLst>
            <a:ext uri="{FF2B5EF4-FFF2-40B4-BE49-F238E27FC236}">
              <a16:creationId xmlns:a16="http://schemas.microsoft.com/office/drawing/2014/main" id="{DD621D6E-7265-4D10-9DE8-353767F3A8D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4799" cy="304067"/>
    <xdr:sp macro="" textlink="">
      <xdr:nvSpPr>
        <xdr:cNvPr id="810" name="AutoShape 1" descr="https://mpc.mer-link.co.cr/PresolicitudesCatalogo/">
          <a:extLst>
            <a:ext uri="{FF2B5EF4-FFF2-40B4-BE49-F238E27FC236}">
              <a16:creationId xmlns:a16="http://schemas.microsoft.com/office/drawing/2014/main" id="{2F3AAFEA-146C-4DE3-9228-58D81634D37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4799" cy="304067"/>
    <xdr:sp macro="" textlink="">
      <xdr:nvSpPr>
        <xdr:cNvPr id="811" name="AutoShape 1" descr="https://mpc.mer-link.co.cr/PresolicitudesCatalogo/">
          <a:extLst>
            <a:ext uri="{FF2B5EF4-FFF2-40B4-BE49-F238E27FC236}">
              <a16:creationId xmlns:a16="http://schemas.microsoft.com/office/drawing/2014/main" id="{16A6FF78-82D8-4EBE-81A7-83486ACD05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560</xdr:row>
      <xdr:rowOff>0</xdr:rowOff>
    </xdr:from>
    <xdr:ext cx="305532" cy="304067"/>
    <xdr:sp macro="" textlink="">
      <xdr:nvSpPr>
        <xdr:cNvPr id="812" name="AutoShape 1" descr="https://mpc.mer-link.co.cr/PresolicitudesCatalogo/">
          <a:extLst>
            <a:ext uri="{FF2B5EF4-FFF2-40B4-BE49-F238E27FC236}">
              <a16:creationId xmlns:a16="http://schemas.microsoft.com/office/drawing/2014/main" id="{C0EFC7EE-2F3F-4DA1-BD3F-2E9AC0918F4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2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5532" cy="304067"/>
    <xdr:sp macro="" textlink="">
      <xdr:nvSpPr>
        <xdr:cNvPr id="813" name="AutoShape 1" descr="https://mpc.mer-link.co.cr/PresolicitudesCatalogo/">
          <a:extLst>
            <a:ext uri="{FF2B5EF4-FFF2-40B4-BE49-F238E27FC236}">
              <a16:creationId xmlns:a16="http://schemas.microsoft.com/office/drawing/2014/main" id="{F3DB1F3D-ABE5-419F-8DAA-AB2CEF6CFEA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5532" cy="304067"/>
    <xdr:sp macro="" textlink="">
      <xdr:nvSpPr>
        <xdr:cNvPr id="814" name="AutoShape 1" descr="https://mpc.mer-link.co.cr/PresolicitudesCatalogo/">
          <a:extLst>
            <a:ext uri="{FF2B5EF4-FFF2-40B4-BE49-F238E27FC236}">
              <a16:creationId xmlns:a16="http://schemas.microsoft.com/office/drawing/2014/main" id="{10E3A57E-2756-4786-9D06-1FABC41AB31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4799" cy="304067"/>
    <xdr:sp macro="" textlink="">
      <xdr:nvSpPr>
        <xdr:cNvPr id="815" name="AutoShape 1" descr="https://mpc.mer-link.co.cr/PresolicitudesCatalogo/">
          <a:extLst>
            <a:ext uri="{FF2B5EF4-FFF2-40B4-BE49-F238E27FC236}">
              <a16:creationId xmlns:a16="http://schemas.microsoft.com/office/drawing/2014/main" id="{52F5609D-1663-4A8E-847D-915E79FC96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4799" cy="304067"/>
    <xdr:sp macro="" textlink="">
      <xdr:nvSpPr>
        <xdr:cNvPr id="816" name="AutoShape 1" descr="https://mpc.mer-link.co.cr/PresolicitudesCatalogo/">
          <a:extLst>
            <a:ext uri="{FF2B5EF4-FFF2-40B4-BE49-F238E27FC236}">
              <a16:creationId xmlns:a16="http://schemas.microsoft.com/office/drawing/2014/main" id="{8E9037C0-06F8-4EA2-94EB-10139205D7D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5532" cy="304067"/>
    <xdr:sp macro="" textlink="">
      <xdr:nvSpPr>
        <xdr:cNvPr id="817" name="AutoShape 1" descr="https://mpc.mer-link.co.cr/PresolicitudesCatalogo/">
          <a:extLst>
            <a:ext uri="{FF2B5EF4-FFF2-40B4-BE49-F238E27FC236}">
              <a16:creationId xmlns:a16="http://schemas.microsoft.com/office/drawing/2014/main" id="{B3245BE8-D648-440D-B9B7-0C4DA4B33ED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5532" cy="304067"/>
    <xdr:sp macro="" textlink="">
      <xdr:nvSpPr>
        <xdr:cNvPr id="818" name="AutoShape 1" descr="https://mpc.mer-link.co.cr/PresolicitudesCatalogo/">
          <a:extLst>
            <a:ext uri="{FF2B5EF4-FFF2-40B4-BE49-F238E27FC236}">
              <a16:creationId xmlns:a16="http://schemas.microsoft.com/office/drawing/2014/main" id="{5FB26534-4AA4-4689-AB91-5BABCBA6FF0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5532" cy="304067"/>
    <xdr:sp macro="" textlink="">
      <xdr:nvSpPr>
        <xdr:cNvPr id="819" name="AutoShape 1" descr="https://mpc.mer-link.co.cr/PresolicitudesCatalogo/">
          <a:extLst>
            <a:ext uri="{FF2B5EF4-FFF2-40B4-BE49-F238E27FC236}">
              <a16:creationId xmlns:a16="http://schemas.microsoft.com/office/drawing/2014/main" id="{B45F8AE2-33F5-4575-9DA0-6FFB7EFDF5B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4799" cy="304067"/>
    <xdr:sp macro="" textlink="">
      <xdr:nvSpPr>
        <xdr:cNvPr id="820" name="AutoShape 1" descr="https://mpc.mer-link.co.cr/PresolicitudesCatalogo/">
          <a:extLst>
            <a:ext uri="{FF2B5EF4-FFF2-40B4-BE49-F238E27FC236}">
              <a16:creationId xmlns:a16="http://schemas.microsoft.com/office/drawing/2014/main" id="{5F682C44-4FE4-46EC-8C65-68E6AE8AC67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4799" cy="304067"/>
    <xdr:sp macro="" textlink="">
      <xdr:nvSpPr>
        <xdr:cNvPr id="821" name="AutoShape 1" descr="https://mpc.mer-link.co.cr/PresolicitudesCatalogo/">
          <a:extLst>
            <a:ext uri="{FF2B5EF4-FFF2-40B4-BE49-F238E27FC236}">
              <a16:creationId xmlns:a16="http://schemas.microsoft.com/office/drawing/2014/main" id="{9E4F46FB-D7FF-4817-B102-2F1966F494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561</xdr:row>
      <xdr:rowOff>0</xdr:rowOff>
    </xdr:from>
    <xdr:ext cx="305532" cy="304067"/>
    <xdr:sp macro="" textlink="">
      <xdr:nvSpPr>
        <xdr:cNvPr id="822" name="AutoShape 1" descr="https://mpc.mer-link.co.cr/PresolicitudesCatalogo/">
          <a:extLst>
            <a:ext uri="{FF2B5EF4-FFF2-40B4-BE49-F238E27FC236}">
              <a16:creationId xmlns:a16="http://schemas.microsoft.com/office/drawing/2014/main" id="{9C37F8B5-233F-447A-B8BB-01AF97B9118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337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304067"/>
    <xdr:sp macro="" textlink="">
      <xdr:nvSpPr>
        <xdr:cNvPr id="823" name="AutoShape 1" descr="https://mpc.mer-link.co.cr/PresolicitudesCatalogo/">
          <a:extLst>
            <a:ext uri="{FF2B5EF4-FFF2-40B4-BE49-F238E27FC236}">
              <a16:creationId xmlns:a16="http://schemas.microsoft.com/office/drawing/2014/main" id="{908C26A3-01ED-4814-AAD3-B0DA08620B4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304067"/>
    <xdr:sp macro="" textlink="">
      <xdr:nvSpPr>
        <xdr:cNvPr id="824" name="AutoShape 1" descr="https://mpc.mer-link.co.cr/PresolicitudesCatalogo/">
          <a:extLst>
            <a:ext uri="{FF2B5EF4-FFF2-40B4-BE49-F238E27FC236}">
              <a16:creationId xmlns:a16="http://schemas.microsoft.com/office/drawing/2014/main" id="{985C1661-16E7-4F40-9069-9AB56D5BBA3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25" name="AutoShape 1" descr="https://mpc.mer-link.co.cr/PresolicitudesCatalogo/">
          <a:extLst>
            <a:ext uri="{FF2B5EF4-FFF2-40B4-BE49-F238E27FC236}">
              <a16:creationId xmlns:a16="http://schemas.microsoft.com/office/drawing/2014/main" id="{4DDAE54A-9A5B-4301-81CE-E91427035A1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26" name="AutoShape 1" descr="https://mpc.mer-link.co.cr/PresolicitudesCatalogo/">
          <a:extLst>
            <a:ext uri="{FF2B5EF4-FFF2-40B4-BE49-F238E27FC236}">
              <a16:creationId xmlns:a16="http://schemas.microsoft.com/office/drawing/2014/main" id="{C635616D-39A3-40F5-A8F8-46044A84FD9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27" name="AutoShape 1" descr="https://mpc.mer-link.co.cr/PresolicitudesCatalogo/">
          <a:extLst>
            <a:ext uri="{FF2B5EF4-FFF2-40B4-BE49-F238E27FC236}">
              <a16:creationId xmlns:a16="http://schemas.microsoft.com/office/drawing/2014/main" id="{B4EAD4D3-8991-40CF-882F-6FF45ED2739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28" name="AutoShape 1" descr="https://mpc.mer-link.co.cr/PresolicitudesCatalogo/">
          <a:extLst>
            <a:ext uri="{FF2B5EF4-FFF2-40B4-BE49-F238E27FC236}">
              <a16:creationId xmlns:a16="http://schemas.microsoft.com/office/drawing/2014/main" id="{F3D68AD8-F72A-4846-85F7-D3965F9B4E3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29" name="AutoShape 1" descr="https://mpc.mer-link.co.cr/PresolicitudesCatalogo/">
          <a:extLst>
            <a:ext uri="{FF2B5EF4-FFF2-40B4-BE49-F238E27FC236}">
              <a16:creationId xmlns:a16="http://schemas.microsoft.com/office/drawing/2014/main" id="{ED4B62D6-9316-4171-B557-ADF85FB8ADB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30" name="AutoShape 1" descr="https://mpc.mer-link.co.cr/PresolicitudesCatalogo/">
          <a:extLst>
            <a:ext uri="{FF2B5EF4-FFF2-40B4-BE49-F238E27FC236}">
              <a16:creationId xmlns:a16="http://schemas.microsoft.com/office/drawing/2014/main" id="{74B0AF0D-6943-4358-B8C5-25A4B8A2DA2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31" name="AutoShape 1" descr="https://mpc.mer-link.co.cr/PresolicitudesCatalogo/">
          <a:extLst>
            <a:ext uri="{FF2B5EF4-FFF2-40B4-BE49-F238E27FC236}">
              <a16:creationId xmlns:a16="http://schemas.microsoft.com/office/drawing/2014/main" id="{21CDEA20-3118-40E7-A4A7-25882065900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32" name="AutoShape 1" descr="https://mpc.mer-link.co.cr/PresolicitudesCatalogo/">
          <a:extLst>
            <a:ext uri="{FF2B5EF4-FFF2-40B4-BE49-F238E27FC236}">
              <a16:creationId xmlns:a16="http://schemas.microsoft.com/office/drawing/2014/main" id="{D8A4CC21-B330-4112-96BA-85A40E32B15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33" name="AutoShape 1" descr="https://mpc.mer-link.co.cr/PresolicitudesCatalogo/">
          <a:extLst>
            <a:ext uri="{FF2B5EF4-FFF2-40B4-BE49-F238E27FC236}">
              <a16:creationId xmlns:a16="http://schemas.microsoft.com/office/drawing/2014/main" id="{BC752F31-3D54-4BAE-B971-337F5B64E64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34" name="AutoShape 1" descr="https://mpc.mer-link.co.cr/PresolicitudesCatalogo/">
          <a:extLst>
            <a:ext uri="{FF2B5EF4-FFF2-40B4-BE49-F238E27FC236}">
              <a16:creationId xmlns:a16="http://schemas.microsoft.com/office/drawing/2014/main" id="{4A748226-45FF-4286-A6C4-FD6EDE1CBF9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35" name="AutoShape 1" descr="https://mpc.mer-link.co.cr/PresolicitudesCatalogo/">
          <a:extLst>
            <a:ext uri="{FF2B5EF4-FFF2-40B4-BE49-F238E27FC236}">
              <a16:creationId xmlns:a16="http://schemas.microsoft.com/office/drawing/2014/main" id="{B4BF2BAF-D7D5-4247-9699-08894F9D869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528</xdr:row>
      <xdr:rowOff>0</xdr:rowOff>
    </xdr:from>
    <xdr:ext cx="305532" cy="161192"/>
    <xdr:sp macro="" textlink="">
      <xdr:nvSpPr>
        <xdr:cNvPr id="836" name="AutoShape 1" descr="https://mpc.mer-link.co.cr/PresolicitudesCatalogo/">
          <a:extLst>
            <a:ext uri="{FF2B5EF4-FFF2-40B4-BE49-F238E27FC236}">
              <a16:creationId xmlns:a16="http://schemas.microsoft.com/office/drawing/2014/main" id="{A94EE871-38DC-405B-98E9-B647AF8A170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22040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304067"/>
    <xdr:sp macro="" textlink="">
      <xdr:nvSpPr>
        <xdr:cNvPr id="837" name="AutoShape 1" descr="https://mpc.mer-link.co.cr/PresolicitudesCatalogo/">
          <a:extLst>
            <a:ext uri="{FF2B5EF4-FFF2-40B4-BE49-F238E27FC236}">
              <a16:creationId xmlns:a16="http://schemas.microsoft.com/office/drawing/2014/main" id="{3C4D0941-5A1F-48DD-9412-C88C0030EE0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304067"/>
    <xdr:sp macro="" textlink="">
      <xdr:nvSpPr>
        <xdr:cNvPr id="838" name="AutoShape 1" descr="https://mpc.mer-link.co.cr/PresolicitudesCatalogo/">
          <a:extLst>
            <a:ext uri="{FF2B5EF4-FFF2-40B4-BE49-F238E27FC236}">
              <a16:creationId xmlns:a16="http://schemas.microsoft.com/office/drawing/2014/main" id="{262A3A26-29CB-4021-B6DF-201AD001742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39" name="AutoShape 1" descr="https://mpc.mer-link.co.cr/PresolicitudesCatalogo/">
          <a:extLst>
            <a:ext uri="{FF2B5EF4-FFF2-40B4-BE49-F238E27FC236}">
              <a16:creationId xmlns:a16="http://schemas.microsoft.com/office/drawing/2014/main" id="{904A1014-B20F-4402-87B8-AAAC120D4C7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0" name="AutoShape 1" descr="https://mpc.mer-link.co.cr/PresolicitudesCatalogo/">
          <a:extLst>
            <a:ext uri="{FF2B5EF4-FFF2-40B4-BE49-F238E27FC236}">
              <a16:creationId xmlns:a16="http://schemas.microsoft.com/office/drawing/2014/main" id="{868B2C88-5F03-4A6F-AF76-1985C820FF2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1" name="AutoShape 1" descr="https://mpc.mer-link.co.cr/PresolicitudesCatalogo/">
          <a:extLst>
            <a:ext uri="{FF2B5EF4-FFF2-40B4-BE49-F238E27FC236}">
              <a16:creationId xmlns:a16="http://schemas.microsoft.com/office/drawing/2014/main" id="{85EB3008-F220-4666-BF2D-0B6BB4D11F0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2" name="AutoShape 1" descr="https://mpc.mer-link.co.cr/PresolicitudesCatalogo/">
          <a:extLst>
            <a:ext uri="{FF2B5EF4-FFF2-40B4-BE49-F238E27FC236}">
              <a16:creationId xmlns:a16="http://schemas.microsoft.com/office/drawing/2014/main" id="{703359BE-15C5-487F-B1A1-0D59B5A6E3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3" name="AutoShape 1" descr="https://mpc.mer-link.co.cr/PresolicitudesCatalogo/">
          <a:extLst>
            <a:ext uri="{FF2B5EF4-FFF2-40B4-BE49-F238E27FC236}">
              <a16:creationId xmlns:a16="http://schemas.microsoft.com/office/drawing/2014/main" id="{3D103CF8-34DF-49E9-B544-608EBF16798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4" name="AutoShape 1" descr="https://mpc.mer-link.co.cr/PresolicitudesCatalogo/">
          <a:extLst>
            <a:ext uri="{FF2B5EF4-FFF2-40B4-BE49-F238E27FC236}">
              <a16:creationId xmlns:a16="http://schemas.microsoft.com/office/drawing/2014/main" id="{DD3EB143-5168-4EEA-898D-916913835E9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5" name="AutoShape 1" descr="https://mpc.mer-link.co.cr/PresolicitudesCatalogo/">
          <a:extLst>
            <a:ext uri="{FF2B5EF4-FFF2-40B4-BE49-F238E27FC236}">
              <a16:creationId xmlns:a16="http://schemas.microsoft.com/office/drawing/2014/main" id="{7EC7D9F1-83EE-4CA1-8C07-0250287FF47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6" name="AutoShape 1" descr="https://mpc.mer-link.co.cr/PresolicitudesCatalogo/">
          <a:extLst>
            <a:ext uri="{FF2B5EF4-FFF2-40B4-BE49-F238E27FC236}">
              <a16:creationId xmlns:a16="http://schemas.microsoft.com/office/drawing/2014/main" id="{AB4797E2-BB25-4A9C-A8E5-619CF0388F2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7" name="AutoShape 1" descr="https://mpc.mer-link.co.cr/PresolicitudesCatalogo/">
          <a:extLst>
            <a:ext uri="{FF2B5EF4-FFF2-40B4-BE49-F238E27FC236}">
              <a16:creationId xmlns:a16="http://schemas.microsoft.com/office/drawing/2014/main" id="{C4A1C5D5-822E-4D8C-B073-B629B97D371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8" name="AutoShape 1" descr="https://mpc.mer-link.co.cr/PresolicitudesCatalogo/">
          <a:extLst>
            <a:ext uri="{FF2B5EF4-FFF2-40B4-BE49-F238E27FC236}">
              <a16:creationId xmlns:a16="http://schemas.microsoft.com/office/drawing/2014/main" id="{B653941D-B482-498A-A8A5-C9418043F81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49" name="AutoShape 1" descr="https://mpc.mer-link.co.cr/PresolicitudesCatalogo/">
          <a:extLst>
            <a:ext uri="{FF2B5EF4-FFF2-40B4-BE49-F238E27FC236}">
              <a16:creationId xmlns:a16="http://schemas.microsoft.com/office/drawing/2014/main" id="{44E68BC8-6D15-40AF-9957-37B98985460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527</xdr:row>
      <xdr:rowOff>0</xdr:rowOff>
    </xdr:from>
    <xdr:ext cx="305532" cy="161192"/>
    <xdr:sp macro="" textlink="">
      <xdr:nvSpPr>
        <xdr:cNvPr id="850" name="AutoShape 1" descr="https://mpc.mer-link.co.cr/PresolicitudesCatalogo/">
          <a:extLst>
            <a:ext uri="{FF2B5EF4-FFF2-40B4-BE49-F238E27FC236}">
              <a16:creationId xmlns:a16="http://schemas.microsoft.com/office/drawing/2014/main" id="{F20F1E8E-8D0E-4DED-AC69-AE6DC2B5E3B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17182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51" name="AutoShape 1" descr="https://mpc.mer-link.co.cr/PresolicitudesCatalogo/">
          <a:extLst>
            <a:ext uri="{FF2B5EF4-FFF2-40B4-BE49-F238E27FC236}">
              <a16:creationId xmlns:a16="http://schemas.microsoft.com/office/drawing/2014/main" id="{AF7C1B5E-56E9-4A1F-98B3-807452CCE83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52" name="AutoShape 1" descr="https://mpc.mer-link.co.cr/PresolicitudesCatalogo/">
          <a:extLst>
            <a:ext uri="{FF2B5EF4-FFF2-40B4-BE49-F238E27FC236}">
              <a16:creationId xmlns:a16="http://schemas.microsoft.com/office/drawing/2014/main" id="{7C0A9CBD-F408-408F-9255-B54A07B3F8A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53" name="AutoShape 1" descr="https://mpc.mer-link.co.cr/PresolicitudesCatalogo/">
          <a:extLst>
            <a:ext uri="{FF2B5EF4-FFF2-40B4-BE49-F238E27FC236}">
              <a16:creationId xmlns:a16="http://schemas.microsoft.com/office/drawing/2014/main" id="{C5037D64-8D11-4A11-BD9E-46067918230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54" name="AutoShape 1" descr="https://mpc.mer-link.co.cr/PresolicitudesCatalogo/">
          <a:extLst>
            <a:ext uri="{FF2B5EF4-FFF2-40B4-BE49-F238E27FC236}">
              <a16:creationId xmlns:a16="http://schemas.microsoft.com/office/drawing/2014/main" id="{F9C2A331-C187-48E5-A013-94E7F57645D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55" name="AutoShape 1" descr="https://mpc.mer-link.co.cr/PresolicitudesCatalogo/">
          <a:extLst>
            <a:ext uri="{FF2B5EF4-FFF2-40B4-BE49-F238E27FC236}">
              <a16:creationId xmlns:a16="http://schemas.microsoft.com/office/drawing/2014/main" id="{ADA49BFB-4669-4DDF-B659-A23F81E759D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56" name="AutoShape 1" descr="https://mpc.mer-link.co.cr/PresolicitudesCatalogo/">
          <a:extLst>
            <a:ext uri="{FF2B5EF4-FFF2-40B4-BE49-F238E27FC236}">
              <a16:creationId xmlns:a16="http://schemas.microsoft.com/office/drawing/2014/main" id="{A7387913-AE1E-435A-B494-D918246A09F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57" name="AutoShape 1" descr="https://mpc.mer-link.co.cr/PresolicitudesCatalogo/">
          <a:extLst>
            <a:ext uri="{FF2B5EF4-FFF2-40B4-BE49-F238E27FC236}">
              <a16:creationId xmlns:a16="http://schemas.microsoft.com/office/drawing/2014/main" id="{0135665B-3738-4B3F-B12D-8416ABAC495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58" name="AutoShape 1" descr="https://mpc.mer-link.co.cr/PresolicitudesCatalogo/">
          <a:extLst>
            <a:ext uri="{FF2B5EF4-FFF2-40B4-BE49-F238E27FC236}">
              <a16:creationId xmlns:a16="http://schemas.microsoft.com/office/drawing/2014/main" id="{C1C6F523-8C7C-4190-8887-E59A188E6BA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59" name="AutoShape 1" descr="https://mpc.mer-link.co.cr/PresolicitudesCatalogo/">
          <a:extLst>
            <a:ext uri="{FF2B5EF4-FFF2-40B4-BE49-F238E27FC236}">
              <a16:creationId xmlns:a16="http://schemas.microsoft.com/office/drawing/2014/main" id="{B76A793F-0BB7-4C82-8133-F38B08D30F2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60" name="AutoShape 1" descr="https://mpc.mer-link.co.cr/PresolicitudesCatalogo/">
          <a:extLst>
            <a:ext uri="{FF2B5EF4-FFF2-40B4-BE49-F238E27FC236}">
              <a16:creationId xmlns:a16="http://schemas.microsoft.com/office/drawing/2014/main" id="{5A805AF1-9DA7-4A0E-8B95-F3CB97491C6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61" name="AutoShape 1" descr="https://mpc.mer-link.co.cr/PresolicitudesCatalogo/">
          <a:extLst>
            <a:ext uri="{FF2B5EF4-FFF2-40B4-BE49-F238E27FC236}">
              <a16:creationId xmlns:a16="http://schemas.microsoft.com/office/drawing/2014/main" id="{6FC0AF2F-07E9-406B-B81F-2C5BD50A902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62" name="AutoShape 1" descr="https://mpc.mer-link.co.cr/PresolicitudesCatalogo/">
          <a:extLst>
            <a:ext uri="{FF2B5EF4-FFF2-40B4-BE49-F238E27FC236}">
              <a16:creationId xmlns:a16="http://schemas.microsoft.com/office/drawing/2014/main" id="{5079C192-E0C7-44A5-9F70-AD3A66AB2E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63" name="AutoShape 1" descr="https://mpc.mer-link.co.cr/PresolicitudesCatalogo/">
          <a:extLst>
            <a:ext uri="{FF2B5EF4-FFF2-40B4-BE49-F238E27FC236}">
              <a16:creationId xmlns:a16="http://schemas.microsoft.com/office/drawing/2014/main" id="{01AD5A2B-0CD8-4842-9A38-D59A44410EE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64" name="AutoShape 1" descr="https://mpc.mer-link.co.cr/PresolicitudesCatalogo/">
          <a:extLst>
            <a:ext uri="{FF2B5EF4-FFF2-40B4-BE49-F238E27FC236}">
              <a16:creationId xmlns:a16="http://schemas.microsoft.com/office/drawing/2014/main" id="{6E850B32-D975-4059-A74B-5FDABD6CD50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304067"/>
    <xdr:sp macro="" textlink="">
      <xdr:nvSpPr>
        <xdr:cNvPr id="865" name="AutoShape 1" descr="https://mpc.mer-link.co.cr/PresolicitudesCatalogo/">
          <a:extLst>
            <a:ext uri="{FF2B5EF4-FFF2-40B4-BE49-F238E27FC236}">
              <a16:creationId xmlns:a16="http://schemas.microsoft.com/office/drawing/2014/main" id="{5D0EA907-4509-4E9C-900E-916A957B7A9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304067"/>
    <xdr:sp macro="" textlink="">
      <xdr:nvSpPr>
        <xdr:cNvPr id="866" name="AutoShape 1" descr="https://mpc.mer-link.co.cr/PresolicitudesCatalogo/">
          <a:extLst>
            <a:ext uri="{FF2B5EF4-FFF2-40B4-BE49-F238E27FC236}">
              <a16:creationId xmlns:a16="http://schemas.microsoft.com/office/drawing/2014/main" id="{CE8DAD18-5D52-4DA5-B115-423BA7BD860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4799" cy="304067"/>
    <xdr:sp macro="" textlink="">
      <xdr:nvSpPr>
        <xdr:cNvPr id="867" name="AutoShape 1" descr="https://mpc.mer-link.co.cr/PresolicitudesCatalogo/">
          <a:extLst>
            <a:ext uri="{FF2B5EF4-FFF2-40B4-BE49-F238E27FC236}">
              <a16:creationId xmlns:a16="http://schemas.microsoft.com/office/drawing/2014/main" id="{6AD34A97-C857-4602-8CEE-0375D2A92CA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4799" cy="304067"/>
    <xdr:sp macro="" textlink="">
      <xdr:nvSpPr>
        <xdr:cNvPr id="868" name="AutoShape 1" descr="https://mpc.mer-link.co.cr/PresolicitudesCatalogo/">
          <a:extLst>
            <a:ext uri="{FF2B5EF4-FFF2-40B4-BE49-F238E27FC236}">
              <a16:creationId xmlns:a16="http://schemas.microsoft.com/office/drawing/2014/main" id="{1C213EAC-77E3-4B53-A4EE-854CD8EFA5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556</xdr:row>
      <xdr:rowOff>0</xdr:rowOff>
    </xdr:from>
    <xdr:ext cx="305532" cy="304067"/>
    <xdr:sp macro="" textlink="">
      <xdr:nvSpPr>
        <xdr:cNvPr id="869" name="AutoShape 1" descr="https://mpc.mer-link.co.cr/PresolicitudesCatalogo/">
          <a:extLst>
            <a:ext uri="{FF2B5EF4-FFF2-40B4-BE49-F238E27FC236}">
              <a16:creationId xmlns:a16="http://schemas.microsoft.com/office/drawing/2014/main" id="{0E3ABD70-86F4-4F76-B321-9A7CD4C4E38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9764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304067"/>
    <xdr:sp macro="" textlink="">
      <xdr:nvSpPr>
        <xdr:cNvPr id="870" name="AutoShape 1" descr="https://mpc.mer-link.co.cr/PresolicitudesCatalogo/">
          <a:extLst>
            <a:ext uri="{FF2B5EF4-FFF2-40B4-BE49-F238E27FC236}">
              <a16:creationId xmlns:a16="http://schemas.microsoft.com/office/drawing/2014/main" id="{5E582D16-ECE4-4133-9606-A324139907E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304067"/>
    <xdr:sp macro="" textlink="">
      <xdr:nvSpPr>
        <xdr:cNvPr id="871" name="AutoShape 1" descr="https://mpc.mer-link.co.cr/PresolicitudesCatalogo/">
          <a:extLst>
            <a:ext uri="{FF2B5EF4-FFF2-40B4-BE49-F238E27FC236}">
              <a16:creationId xmlns:a16="http://schemas.microsoft.com/office/drawing/2014/main" id="{043ABAC3-29A6-4518-B0D5-DA2C26C6881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72" name="AutoShape 1" descr="https://mpc.mer-link.co.cr/PresolicitudesCatalogo/">
          <a:extLst>
            <a:ext uri="{FF2B5EF4-FFF2-40B4-BE49-F238E27FC236}">
              <a16:creationId xmlns:a16="http://schemas.microsoft.com/office/drawing/2014/main" id="{B9A3F67A-331A-4FDC-BBF7-6BEB89B7BF4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73" name="AutoShape 1" descr="https://mpc.mer-link.co.cr/PresolicitudesCatalogo/">
          <a:extLst>
            <a:ext uri="{FF2B5EF4-FFF2-40B4-BE49-F238E27FC236}">
              <a16:creationId xmlns:a16="http://schemas.microsoft.com/office/drawing/2014/main" id="{5BFEE80B-5A0A-44A6-9E88-25694433613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74" name="AutoShape 1" descr="https://mpc.mer-link.co.cr/PresolicitudesCatalogo/">
          <a:extLst>
            <a:ext uri="{FF2B5EF4-FFF2-40B4-BE49-F238E27FC236}">
              <a16:creationId xmlns:a16="http://schemas.microsoft.com/office/drawing/2014/main" id="{F9662BEB-EF8B-4B0F-89A6-B3B372E9653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75" name="AutoShape 1" descr="https://mpc.mer-link.co.cr/PresolicitudesCatalogo/">
          <a:extLst>
            <a:ext uri="{FF2B5EF4-FFF2-40B4-BE49-F238E27FC236}">
              <a16:creationId xmlns:a16="http://schemas.microsoft.com/office/drawing/2014/main" id="{EA3A8195-3060-4176-A0F4-0E1919F6C3A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76" name="AutoShape 1" descr="https://mpc.mer-link.co.cr/PresolicitudesCatalogo/">
          <a:extLst>
            <a:ext uri="{FF2B5EF4-FFF2-40B4-BE49-F238E27FC236}">
              <a16:creationId xmlns:a16="http://schemas.microsoft.com/office/drawing/2014/main" id="{2C509DF9-F54E-49A7-A72B-3E96E88C6D9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77" name="AutoShape 1" descr="https://mpc.mer-link.co.cr/PresolicitudesCatalogo/">
          <a:extLst>
            <a:ext uri="{FF2B5EF4-FFF2-40B4-BE49-F238E27FC236}">
              <a16:creationId xmlns:a16="http://schemas.microsoft.com/office/drawing/2014/main" id="{8CF76E10-E519-4718-BC6F-272BDB629FD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78" name="AutoShape 1" descr="https://mpc.mer-link.co.cr/PresolicitudesCatalogo/">
          <a:extLst>
            <a:ext uri="{FF2B5EF4-FFF2-40B4-BE49-F238E27FC236}">
              <a16:creationId xmlns:a16="http://schemas.microsoft.com/office/drawing/2014/main" id="{630EF005-B16D-4138-919F-27609A2218B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79" name="AutoShape 1" descr="https://mpc.mer-link.co.cr/PresolicitudesCatalogo/">
          <a:extLst>
            <a:ext uri="{FF2B5EF4-FFF2-40B4-BE49-F238E27FC236}">
              <a16:creationId xmlns:a16="http://schemas.microsoft.com/office/drawing/2014/main" id="{B84BB23F-DCEA-43CB-84B4-D97FEC47FA5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80" name="AutoShape 1" descr="https://mpc.mer-link.co.cr/PresolicitudesCatalogo/">
          <a:extLst>
            <a:ext uri="{FF2B5EF4-FFF2-40B4-BE49-F238E27FC236}">
              <a16:creationId xmlns:a16="http://schemas.microsoft.com/office/drawing/2014/main" id="{76932CD4-C801-429A-AAE5-E4513DE9DAB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81" name="AutoShape 1" descr="https://mpc.mer-link.co.cr/PresolicitudesCatalogo/">
          <a:extLst>
            <a:ext uri="{FF2B5EF4-FFF2-40B4-BE49-F238E27FC236}">
              <a16:creationId xmlns:a16="http://schemas.microsoft.com/office/drawing/2014/main" id="{1F744850-5C08-43F9-9833-1225EF70561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82" name="AutoShape 1" descr="https://mpc.mer-link.co.cr/PresolicitudesCatalogo/">
          <a:extLst>
            <a:ext uri="{FF2B5EF4-FFF2-40B4-BE49-F238E27FC236}">
              <a16:creationId xmlns:a16="http://schemas.microsoft.com/office/drawing/2014/main" id="{0B71F9CC-F73D-4573-A726-DA0854778EE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161192"/>
    <xdr:sp macro="" textlink="">
      <xdr:nvSpPr>
        <xdr:cNvPr id="883" name="AutoShape 1" descr="https://mpc.mer-link.co.cr/PresolicitudesCatalogo/">
          <a:extLst>
            <a:ext uri="{FF2B5EF4-FFF2-40B4-BE49-F238E27FC236}">
              <a16:creationId xmlns:a16="http://schemas.microsoft.com/office/drawing/2014/main" id="{E9B5DB2D-85EE-4EC3-81A9-EA3FBAECFDD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4799" cy="304067"/>
    <xdr:sp macro="" textlink="">
      <xdr:nvSpPr>
        <xdr:cNvPr id="884" name="AutoShape 1" descr="https://mpc.mer-link.co.cr/PresolicitudesCatalogo/">
          <a:extLst>
            <a:ext uri="{FF2B5EF4-FFF2-40B4-BE49-F238E27FC236}">
              <a16:creationId xmlns:a16="http://schemas.microsoft.com/office/drawing/2014/main" id="{B26F7855-7FF0-433E-827D-D19652F3AFE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4799" cy="304067"/>
    <xdr:sp macro="" textlink="">
      <xdr:nvSpPr>
        <xdr:cNvPr id="885" name="AutoShape 1" descr="https://mpc.mer-link.co.cr/PresolicitudesCatalogo/">
          <a:extLst>
            <a:ext uri="{FF2B5EF4-FFF2-40B4-BE49-F238E27FC236}">
              <a16:creationId xmlns:a16="http://schemas.microsoft.com/office/drawing/2014/main" id="{F5D975EB-3BD9-4908-AB58-BA7A2B467DA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557</xdr:row>
      <xdr:rowOff>0</xdr:rowOff>
    </xdr:from>
    <xdr:ext cx="305532" cy="304067"/>
    <xdr:sp macro="" textlink="">
      <xdr:nvSpPr>
        <xdr:cNvPr id="886" name="AutoShape 1" descr="https://mpc.mer-link.co.cr/PresolicitudesCatalogo/">
          <a:extLst>
            <a:ext uri="{FF2B5EF4-FFF2-40B4-BE49-F238E27FC236}">
              <a16:creationId xmlns:a16="http://schemas.microsoft.com/office/drawing/2014/main" id="{250071B8-31BC-480B-8F31-BC1DF72C2B6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3002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87" name="AutoShape 1" descr="https://mpc.mer-link.co.cr/PresolicitudesCatalogo/">
          <a:extLst>
            <a:ext uri="{FF2B5EF4-FFF2-40B4-BE49-F238E27FC236}">
              <a16:creationId xmlns:a16="http://schemas.microsoft.com/office/drawing/2014/main" id="{EC9AA0BB-7C7A-453B-8B26-DF43BF788AE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88" name="AutoShape 1" descr="https://mpc.mer-link.co.cr/PresolicitudesCatalogo/">
          <a:extLst>
            <a:ext uri="{FF2B5EF4-FFF2-40B4-BE49-F238E27FC236}">
              <a16:creationId xmlns:a16="http://schemas.microsoft.com/office/drawing/2014/main" id="{B171EBC1-1807-482A-9CDF-9FD6CB3D0A3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89" name="AutoShape 1" descr="https://mpc.mer-link.co.cr/PresolicitudesCatalogo/">
          <a:extLst>
            <a:ext uri="{FF2B5EF4-FFF2-40B4-BE49-F238E27FC236}">
              <a16:creationId xmlns:a16="http://schemas.microsoft.com/office/drawing/2014/main" id="{0B50E396-7059-445D-96DD-D30D1C1A3BA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0" name="AutoShape 1" descr="https://mpc.mer-link.co.cr/PresolicitudesCatalogo/">
          <a:extLst>
            <a:ext uri="{FF2B5EF4-FFF2-40B4-BE49-F238E27FC236}">
              <a16:creationId xmlns:a16="http://schemas.microsoft.com/office/drawing/2014/main" id="{03051C78-A2B9-49C0-8BD7-F2F1EA396D4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1" name="AutoShape 1" descr="https://mpc.mer-link.co.cr/PresolicitudesCatalogo/">
          <a:extLst>
            <a:ext uri="{FF2B5EF4-FFF2-40B4-BE49-F238E27FC236}">
              <a16:creationId xmlns:a16="http://schemas.microsoft.com/office/drawing/2014/main" id="{AF7336E7-8A31-4B09-A730-42E9DBA4B8C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2" name="AutoShape 1" descr="https://mpc.mer-link.co.cr/PresolicitudesCatalogo/">
          <a:extLst>
            <a:ext uri="{FF2B5EF4-FFF2-40B4-BE49-F238E27FC236}">
              <a16:creationId xmlns:a16="http://schemas.microsoft.com/office/drawing/2014/main" id="{E8089A55-BB74-448F-B3E1-E8376999ACC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3" name="AutoShape 1" descr="https://mpc.mer-link.co.cr/PresolicitudesCatalogo/">
          <a:extLst>
            <a:ext uri="{FF2B5EF4-FFF2-40B4-BE49-F238E27FC236}">
              <a16:creationId xmlns:a16="http://schemas.microsoft.com/office/drawing/2014/main" id="{05D1E69D-89BF-465A-8E4D-4A8329BD8F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4" name="AutoShape 1" descr="https://mpc.mer-link.co.cr/PresolicitudesCatalogo/">
          <a:extLst>
            <a:ext uri="{FF2B5EF4-FFF2-40B4-BE49-F238E27FC236}">
              <a16:creationId xmlns:a16="http://schemas.microsoft.com/office/drawing/2014/main" id="{F9BD8406-4AC3-408C-B755-BC01C667114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5" name="AutoShape 1" descr="https://mpc.mer-link.co.cr/PresolicitudesCatalogo/">
          <a:extLst>
            <a:ext uri="{FF2B5EF4-FFF2-40B4-BE49-F238E27FC236}">
              <a16:creationId xmlns:a16="http://schemas.microsoft.com/office/drawing/2014/main" id="{EDF13E72-82AB-4167-9A3B-762EFF96A92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6" name="AutoShape 1" descr="https://mpc.mer-link.co.cr/PresolicitudesCatalogo/">
          <a:extLst>
            <a:ext uri="{FF2B5EF4-FFF2-40B4-BE49-F238E27FC236}">
              <a16:creationId xmlns:a16="http://schemas.microsoft.com/office/drawing/2014/main" id="{01B13D56-4133-4177-989F-53A4959E567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7" name="AutoShape 1" descr="https://mpc.mer-link.co.cr/PresolicitudesCatalogo/">
          <a:extLst>
            <a:ext uri="{FF2B5EF4-FFF2-40B4-BE49-F238E27FC236}">
              <a16:creationId xmlns:a16="http://schemas.microsoft.com/office/drawing/2014/main" id="{4E8BBA21-B6DF-4CA1-80DD-4268BB85AD7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8" name="AutoShape 1" descr="https://mpc.mer-link.co.cr/PresolicitudesCatalogo/">
          <a:extLst>
            <a:ext uri="{FF2B5EF4-FFF2-40B4-BE49-F238E27FC236}">
              <a16:creationId xmlns:a16="http://schemas.microsoft.com/office/drawing/2014/main" id="{DB08405C-94AB-4552-A2EF-7AD8D06EEDC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899" name="AutoShape 1" descr="https://mpc.mer-link.co.cr/PresolicitudesCatalogo/">
          <a:extLst>
            <a:ext uri="{FF2B5EF4-FFF2-40B4-BE49-F238E27FC236}">
              <a16:creationId xmlns:a16="http://schemas.microsoft.com/office/drawing/2014/main" id="{F9F45FB8-7D9F-4CDA-B3D1-71F3BC4ED8D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00" name="AutoShape 1" descr="https://mpc.mer-link.co.cr/PresolicitudesCatalogo/">
          <a:extLst>
            <a:ext uri="{FF2B5EF4-FFF2-40B4-BE49-F238E27FC236}">
              <a16:creationId xmlns:a16="http://schemas.microsoft.com/office/drawing/2014/main" id="{A5C7B382-F39E-48C6-BCFA-790F45169CE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304067"/>
    <xdr:sp macro="" textlink="">
      <xdr:nvSpPr>
        <xdr:cNvPr id="901" name="AutoShape 1" descr="https://mpc.mer-link.co.cr/PresolicitudesCatalogo/">
          <a:extLst>
            <a:ext uri="{FF2B5EF4-FFF2-40B4-BE49-F238E27FC236}">
              <a16:creationId xmlns:a16="http://schemas.microsoft.com/office/drawing/2014/main" id="{4616879F-94E9-48A5-ACC8-B198ACDE853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304067"/>
    <xdr:sp macro="" textlink="">
      <xdr:nvSpPr>
        <xdr:cNvPr id="902" name="AutoShape 1" descr="https://mpc.mer-link.co.cr/PresolicitudesCatalogo/">
          <a:extLst>
            <a:ext uri="{FF2B5EF4-FFF2-40B4-BE49-F238E27FC236}">
              <a16:creationId xmlns:a16="http://schemas.microsoft.com/office/drawing/2014/main" id="{91D282EE-2470-422B-896D-A4D97FD7DCA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4799" cy="304067"/>
    <xdr:sp macro="" textlink="">
      <xdr:nvSpPr>
        <xdr:cNvPr id="903" name="AutoShape 1" descr="https://mpc.mer-link.co.cr/PresolicitudesCatalogo/">
          <a:extLst>
            <a:ext uri="{FF2B5EF4-FFF2-40B4-BE49-F238E27FC236}">
              <a16:creationId xmlns:a16="http://schemas.microsoft.com/office/drawing/2014/main" id="{B906F953-0D86-440E-9182-4B961E30CC0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4799" cy="304067"/>
    <xdr:sp macro="" textlink="">
      <xdr:nvSpPr>
        <xdr:cNvPr id="904" name="AutoShape 1" descr="https://mpc.mer-link.co.cr/PresolicitudesCatalogo/">
          <a:extLst>
            <a:ext uri="{FF2B5EF4-FFF2-40B4-BE49-F238E27FC236}">
              <a16:creationId xmlns:a16="http://schemas.microsoft.com/office/drawing/2014/main" id="{FBEFF37A-CEF5-440A-A2EB-0FB459BBFAA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552</xdr:row>
      <xdr:rowOff>0</xdr:rowOff>
    </xdr:from>
    <xdr:ext cx="305532" cy="304067"/>
    <xdr:sp macro="" textlink="">
      <xdr:nvSpPr>
        <xdr:cNvPr id="905" name="AutoShape 1" descr="https://mpc.mer-link.co.cr/PresolicitudesCatalogo/">
          <a:extLst>
            <a:ext uri="{FF2B5EF4-FFF2-40B4-BE49-F238E27FC236}">
              <a16:creationId xmlns:a16="http://schemas.microsoft.com/office/drawing/2014/main" id="{679CCD90-30FF-4559-9030-DEA7DA79D9D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6810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304067"/>
    <xdr:sp macro="" textlink="">
      <xdr:nvSpPr>
        <xdr:cNvPr id="906" name="AutoShape 1" descr="https://mpc.mer-link.co.cr/PresolicitudesCatalogo/">
          <a:extLst>
            <a:ext uri="{FF2B5EF4-FFF2-40B4-BE49-F238E27FC236}">
              <a16:creationId xmlns:a16="http://schemas.microsoft.com/office/drawing/2014/main" id="{57458667-2950-451B-A6D7-BC0338C6A20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304067"/>
    <xdr:sp macro="" textlink="">
      <xdr:nvSpPr>
        <xdr:cNvPr id="907" name="AutoShape 1" descr="https://mpc.mer-link.co.cr/PresolicitudesCatalogo/">
          <a:extLst>
            <a:ext uri="{FF2B5EF4-FFF2-40B4-BE49-F238E27FC236}">
              <a16:creationId xmlns:a16="http://schemas.microsoft.com/office/drawing/2014/main" id="{E62A1DB5-D38F-4C97-BB1A-5F44627608C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08" name="AutoShape 1" descr="https://mpc.mer-link.co.cr/PresolicitudesCatalogo/">
          <a:extLst>
            <a:ext uri="{FF2B5EF4-FFF2-40B4-BE49-F238E27FC236}">
              <a16:creationId xmlns:a16="http://schemas.microsoft.com/office/drawing/2014/main" id="{3F98085A-1E0E-4E58-8500-7BE237A87F6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09" name="AutoShape 1" descr="https://mpc.mer-link.co.cr/PresolicitudesCatalogo/">
          <a:extLst>
            <a:ext uri="{FF2B5EF4-FFF2-40B4-BE49-F238E27FC236}">
              <a16:creationId xmlns:a16="http://schemas.microsoft.com/office/drawing/2014/main" id="{EF880475-FC21-4E3B-9785-C34F96A4C43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0" name="AutoShape 1" descr="https://mpc.mer-link.co.cr/PresolicitudesCatalogo/">
          <a:extLst>
            <a:ext uri="{FF2B5EF4-FFF2-40B4-BE49-F238E27FC236}">
              <a16:creationId xmlns:a16="http://schemas.microsoft.com/office/drawing/2014/main" id="{02A9FFEB-EA9A-459A-8EE5-59966344D8F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1" name="AutoShape 1" descr="https://mpc.mer-link.co.cr/PresolicitudesCatalogo/">
          <a:extLst>
            <a:ext uri="{FF2B5EF4-FFF2-40B4-BE49-F238E27FC236}">
              <a16:creationId xmlns:a16="http://schemas.microsoft.com/office/drawing/2014/main" id="{710FC815-F66C-4B55-9BCE-B4FA93E43FF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2" name="AutoShape 1" descr="https://mpc.mer-link.co.cr/PresolicitudesCatalogo/">
          <a:extLst>
            <a:ext uri="{FF2B5EF4-FFF2-40B4-BE49-F238E27FC236}">
              <a16:creationId xmlns:a16="http://schemas.microsoft.com/office/drawing/2014/main" id="{A7ADF4FF-2584-4B6D-9698-F1A5B8F8C2D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3" name="AutoShape 1" descr="https://mpc.mer-link.co.cr/PresolicitudesCatalogo/">
          <a:extLst>
            <a:ext uri="{FF2B5EF4-FFF2-40B4-BE49-F238E27FC236}">
              <a16:creationId xmlns:a16="http://schemas.microsoft.com/office/drawing/2014/main" id="{13D8E1BC-6714-4AD6-976E-7DE1C36DD39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4" name="AutoShape 1" descr="https://mpc.mer-link.co.cr/PresolicitudesCatalogo/">
          <a:extLst>
            <a:ext uri="{FF2B5EF4-FFF2-40B4-BE49-F238E27FC236}">
              <a16:creationId xmlns:a16="http://schemas.microsoft.com/office/drawing/2014/main" id="{CD9B82E9-B7A1-4B0A-8DA1-EB37EB20D6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5" name="AutoShape 1" descr="https://mpc.mer-link.co.cr/PresolicitudesCatalogo/">
          <a:extLst>
            <a:ext uri="{FF2B5EF4-FFF2-40B4-BE49-F238E27FC236}">
              <a16:creationId xmlns:a16="http://schemas.microsoft.com/office/drawing/2014/main" id="{1FAABC05-1A9F-4F54-AE66-1E5F68A82E9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6" name="AutoShape 1" descr="https://mpc.mer-link.co.cr/PresolicitudesCatalogo/">
          <a:extLst>
            <a:ext uri="{FF2B5EF4-FFF2-40B4-BE49-F238E27FC236}">
              <a16:creationId xmlns:a16="http://schemas.microsoft.com/office/drawing/2014/main" id="{2E33F0ED-13FF-4C08-B3F8-2A20EA4CDDF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7" name="AutoShape 1" descr="https://mpc.mer-link.co.cr/PresolicitudesCatalogo/">
          <a:extLst>
            <a:ext uri="{FF2B5EF4-FFF2-40B4-BE49-F238E27FC236}">
              <a16:creationId xmlns:a16="http://schemas.microsoft.com/office/drawing/2014/main" id="{474B1227-9F0B-49E9-B4A3-BD8218E76E6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8" name="AutoShape 1" descr="https://mpc.mer-link.co.cr/PresolicitudesCatalogo/">
          <a:extLst>
            <a:ext uri="{FF2B5EF4-FFF2-40B4-BE49-F238E27FC236}">
              <a16:creationId xmlns:a16="http://schemas.microsoft.com/office/drawing/2014/main" id="{CC1E8570-FA2C-43D2-99A1-BC8992CAF82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161192"/>
    <xdr:sp macro="" textlink="">
      <xdr:nvSpPr>
        <xdr:cNvPr id="919" name="AutoShape 1" descr="https://mpc.mer-link.co.cr/PresolicitudesCatalogo/">
          <a:extLst>
            <a:ext uri="{FF2B5EF4-FFF2-40B4-BE49-F238E27FC236}">
              <a16:creationId xmlns:a16="http://schemas.microsoft.com/office/drawing/2014/main" id="{08C6CCC6-AFFC-4FEC-8C50-75211588881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4799" cy="304067"/>
    <xdr:sp macro="" textlink="">
      <xdr:nvSpPr>
        <xdr:cNvPr id="920" name="AutoShape 1" descr="https://mpc.mer-link.co.cr/PresolicitudesCatalogo/">
          <a:extLst>
            <a:ext uri="{FF2B5EF4-FFF2-40B4-BE49-F238E27FC236}">
              <a16:creationId xmlns:a16="http://schemas.microsoft.com/office/drawing/2014/main" id="{D51AAA9F-A0FC-4073-AD06-03D76A41202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4799" cy="304067"/>
    <xdr:sp macro="" textlink="">
      <xdr:nvSpPr>
        <xdr:cNvPr id="921" name="AutoShape 1" descr="https://mpc.mer-link.co.cr/PresolicitudesCatalogo/">
          <a:extLst>
            <a:ext uri="{FF2B5EF4-FFF2-40B4-BE49-F238E27FC236}">
              <a16:creationId xmlns:a16="http://schemas.microsoft.com/office/drawing/2014/main" id="{C56E52EC-EFED-4701-A50E-CF2548DD519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553</xdr:row>
      <xdr:rowOff>0</xdr:rowOff>
    </xdr:from>
    <xdr:ext cx="305532" cy="304067"/>
    <xdr:sp macro="" textlink="">
      <xdr:nvSpPr>
        <xdr:cNvPr id="922" name="AutoShape 1" descr="https://mpc.mer-link.co.cr/PresolicitudesCatalogo/">
          <a:extLst>
            <a:ext uri="{FF2B5EF4-FFF2-40B4-BE49-F238E27FC236}">
              <a16:creationId xmlns:a16="http://schemas.microsoft.com/office/drawing/2014/main" id="{1C3A4EB9-9CCB-483D-BAA2-460DBCADAAA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90048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23" name="AutoShape 1" descr="https://mpc.mer-link.co.cr/PresolicitudesCatalogo/">
          <a:extLst>
            <a:ext uri="{FF2B5EF4-FFF2-40B4-BE49-F238E27FC236}">
              <a16:creationId xmlns:a16="http://schemas.microsoft.com/office/drawing/2014/main" id="{6BD68DF5-F192-48D6-80D0-A4B5A7F7017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24" name="AutoShape 1" descr="https://mpc.mer-link.co.cr/PresolicitudesCatalogo/">
          <a:extLst>
            <a:ext uri="{FF2B5EF4-FFF2-40B4-BE49-F238E27FC236}">
              <a16:creationId xmlns:a16="http://schemas.microsoft.com/office/drawing/2014/main" id="{EA2718D6-5B83-4989-B395-DDBD5B41A5A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25" name="AutoShape 1" descr="https://mpc.mer-link.co.cr/PresolicitudesCatalogo/">
          <a:extLst>
            <a:ext uri="{FF2B5EF4-FFF2-40B4-BE49-F238E27FC236}">
              <a16:creationId xmlns:a16="http://schemas.microsoft.com/office/drawing/2014/main" id="{6DA87F5F-99AB-41B0-B933-5DEBF8E14DB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26" name="AutoShape 1" descr="https://mpc.mer-link.co.cr/PresolicitudesCatalogo/">
          <a:extLst>
            <a:ext uri="{FF2B5EF4-FFF2-40B4-BE49-F238E27FC236}">
              <a16:creationId xmlns:a16="http://schemas.microsoft.com/office/drawing/2014/main" id="{4737FF11-7396-4BD0-9722-04953902472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27" name="AutoShape 1" descr="https://mpc.mer-link.co.cr/PresolicitudesCatalogo/">
          <a:extLst>
            <a:ext uri="{FF2B5EF4-FFF2-40B4-BE49-F238E27FC236}">
              <a16:creationId xmlns:a16="http://schemas.microsoft.com/office/drawing/2014/main" id="{46D9ECA0-ABF1-4D96-9505-85FC451FFD6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28" name="AutoShape 1" descr="https://mpc.mer-link.co.cr/PresolicitudesCatalogo/">
          <a:extLst>
            <a:ext uri="{FF2B5EF4-FFF2-40B4-BE49-F238E27FC236}">
              <a16:creationId xmlns:a16="http://schemas.microsoft.com/office/drawing/2014/main" id="{015CA9E9-7F6C-4B25-B822-A8C8AB0054D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29" name="AutoShape 1" descr="https://mpc.mer-link.co.cr/PresolicitudesCatalogo/">
          <a:extLst>
            <a:ext uri="{FF2B5EF4-FFF2-40B4-BE49-F238E27FC236}">
              <a16:creationId xmlns:a16="http://schemas.microsoft.com/office/drawing/2014/main" id="{8292545E-1670-4514-8B9C-04105C4AA21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0" name="AutoShape 1" descr="https://mpc.mer-link.co.cr/PresolicitudesCatalogo/">
          <a:extLst>
            <a:ext uri="{FF2B5EF4-FFF2-40B4-BE49-F238E27FC236}">
              <a16:creationId xmlns:a16="http://schemas.microsoft.com/office/drawing/2014/main" id="{6A9C3D60-9C87-4AEC-A346-6DF1742AAA9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1" name="AutoShape 1" descr="https://mpc.mer-link.co.cr/PresolicitudesCatalogo/">
          <a:extLst>
            <a:ext uri="{FF2B5EF4-FFF2-40B4-BE49-F238E27FC236}">
              <a16:creationId xmlns:a16="http://schemas.microsoft.com/office/drawing/2014/main" id="{66BA1BBC-F491-412B-959B-01671FA3B2F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2" name="AutoShape 1" descr="https://mpc.mer-link.co.cr/PresolicitudesCatalogo/">
          <a:extLst>
            <a:ext uri="{FF2B5EF4-FFF2-40B4-BE49-F238E27FC236}">
              <a16:creationId xmlns:a16="http://schemas.microsoft.com/office/drawing/2014/main" id="{800EDD3A-F965-4B71-864B-1424C9E2DF9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3" name="AutoShape 1" descr="https://mpc.mer-link.co.cr/PresolicitudesCatalogo/">
          <a:extLst>
            <a:ext uri="{FF2B5EF4-FFF2-40B4-BE49-F238E27FC236}">
              <a16:creationId xmlns:a16="http://schemas.microsoft.com/office/drawing/2014/main" id="{04E5102C-0B3F-4EAD-A75E-F07A35E4352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4" name="AutoShape 1" descr="https://mpc.mer-link.co.cr/PresolicitudesCatalogo/">
          <a:extLst>
            <a:ext uri="{FF2B5EF4-FFF2-40B4-BE49-F238E27FC236}">
              <a16:creationId xmlns:a16="http://schemas.microsoft.com/office/drawing/2014/main" id="{A0B0D963-F2E5-43DD-9D0E-4FB4678B27D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5" name="AutoShape 1" descr="https://mpc.mer-link.co.cr/PresolicitudesCatalogo/">
          <a:extLst>
            <a:ext uri="{FF2B5EF4-FFF2-40B4-BE49-F238E27FC236}">
              <a16:creationId xmlns:a16="http://schemas.microsoft.com/office/drawing/2014/main" id="{985B4D70-9398-4880-9BEE-CFE57B2FF73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6" name="AutoShape 1" descr="https://mpc.mer-link.co.cr/PresolicitudesCatalogo/">
          <a:extLst>
            <a:ext uri="{FF2B5EF4-FFF2-40B4-BE49-F238E27FC236}">
              <a16:creationId xmlns:a16="http://schemas.microsoft.com/office/drawing/2014/main" id="{EF6D8CF8-DD27-4E9E-AD05-C37059F694B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7" name="AutoShape 1" descr="https://mpc.mer-link.co.cr/PresolicitudesCatalogo/">
          <a:extLst>
            <a:ext uri="{FF2B5EF4-FFF2-40B4-BE49-F238E27FC236}">
              <a16:creationId xmlns:a16="http://schemas.microsoft.com/office/drawing/2014/main" id="{63B1DCC0-7BAB-4E76-93EA-F53A71ED9E6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8" name="AutoShape 1" descr="https://mpc.mer-link.co.cr/PresolicitudesCatalogo/">
          <a:extLst>
            <a:ext uri="{FF2B5EF4-FFF2-40B4-BE49-F238E27FC236}">
              <a16:creationId xmlns:a16="http://schemas.microsoft.com/office/drawing/2014/main" id="{90C7F41C-D435-45FB-89CF-C535D7800D7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39" name="AutoShape 1" descr="https://mpc.mer-link.co.cr/PresolicitudesCatalogo/">
          <a:extLst>
            <a:ext uri="{FF2B5EF4-FFF2-40B4-BE49-F238E27FC236}">
              <a16:creationId xmlns:a16="http://schemas.microsoft.com/office/drawing/2014/main" id="{D0698142-EAE7-4189-9265-191F422DCEA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40" name="AutoShape 1" descr="https://mpc.mer-link.co.cr/PresolicitudesCatalogo/">
          <a:extLst>
            <a:ext uri="{FF2B5EF4-FFF2-40B4-BE49-F238E27FC236}">
              <a16:creationId xmlns:a16="http://schemas.microsoft.com/office/drawing/2014/main" id="{E41C2459-5F4D-46E7-AF8E-3C9F27EF86D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41" name="AutoShape 1" descr="https://mpc.mer-link.co.cr/PresolicitudesCatalogo/">
          <a:extLst>
            <a:ext uri="{FF2B5EF4-FFF2-40B4-BE49-F238E27FC236}">
              <a16:creationId xmlns:a16="http://schemas.microsoft.com/office/drawing/2014/main" id="{628BC7CB-1ACE-415F-B64B-96E1AB56D5F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42" name="AutoShape 1" descr="https://mpc.mer-link.co.cr/PresolicitudesCatalogo/">
          <a:extLst>
            <a:ext uri="{FF2B5EF4-FFF2-40B4-BE49-F238E27FC236}">
              <a16:creationId xmlns:a16="http://schemas.microsoft.com/office/drawing/2014/main" id="{BF2A2CA5-87FF-4DA0-994F-8BBA378406A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597</xdr:row>
      <xdr:rowOff>0</xdr:rowOff>
    </xdr:from>
    <xdr:ext cx="304800" cy="304800"/>
    <xdr:sp macro="" textlink="">
      <xdr:nvSpPr>
        <xdr:cNvPr id="943" name="AutoShape 1" descr="https://mpc.mer-link.co.cr/PresolicitudesCatalogo/">
          <a:extLst>
            <a:ext uri="{FF2B5EF4-FFF2-40B4-BE49-F238E27FC236}">
              <a16:creationId xmlns:a16="http://schemas.microsoft.com/office/drawing/2014/main" id="{DF4BEA09-02B0-4A34-A443-EA6E28ECD24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3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44" name="AutoShape 1" descr="https://mpc.mer-link.co.cr/PresolicitudesCatalogo/">
          <a:extLst>
            <a:ext uri="{FF2B5EF4-FFF2-40B4-BE49-F238E27FC236}">
              <a16:creationId xmlns:a16="http://schemas.microsoft.com/office/drawing/2014/main" id="{182E58ED-42A2-4858-BE98-59748BD4356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45" name="AutoShape 1" descr="https://mpc.mer-link.co.cr/PresolicitudesCatalogo/">
          <a:extLst>
            <a:ext uri="{FF2B5EF4-FFF2-40B4-BE49-F238E27FC236}">
              <a16:creationId xmlns:a16="http://schemas.microsoft.com/office/drawing/2014/main" id="{E0146E3F-8E9A-49A4-893F-E601DEED34A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46" name="AutoShape 1" descr="https://mpc.mer-link.co.cr/PresolicitudesCatalogo/">
          <a:extLst>
            <a:ext uri="{FF2B5EF4-FFF2-40B4-BE49-F238E27FC236}">
              <a16:creationId xmlns:a16="http://schemas.microsoft.com/office/drawing/2014/main" id="{24FDA91A-1D97-41C2-97C5-ABB37899A3D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47" name="AutoShape 1" descr="https://mpc.mer-link.co.cr/PresolicitudesCatalogo/">
          <a:extLst>
            <a:ext uri="{FF2B5EF4-FFF2-40B4-BE49-F238E27FC236}">
              <a16:creationId xmlns:a16="http://schemas.microsoft.com/office/drawing/2014/main" id="{51D5542E-748B-4F96-9B02-071592649D1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48" name="AutoShape 1" descr="https://mpc.mer-link.co.cr/PresolicitudesCatalogo/">
          <a:extLst>
            <a:ext uri="{FF2B5EF4-FFF2-40B4-BE49-F238E27FC236}">
              <a16:creationId xmlns:a16="http://schemas.microsoft.com/office/drawing/2014/main" id="{10792BBF-7C6F-4CFE-B5A3-CAF43302903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49" name="AutoShape 1" descr="https://mpc.mer-link.co.cr/PresolicitudesCatalogo/">
          <a:extLst>
            <a:ext uri="{FF2B5EF4-FFF2-40B4-BE49-F238E27FC236}">
              <a16:creationId xmlns:a16="http://schemas.microsoft.com/office/drawing/2014/main" id="{C7089721-C3D0-4F05-9F16-823B2E8D31F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0" name="AutoShape 1" descr="https://mpc.mer-link.co.cr/PresolicitudesCatalogo/">
          <a:extLst>
            <a:ext uri="{FF2B5EF4-FFF2-40B4-BE49-F238E27FC236}">
              <a16:creationId xmlns:a16="http://schemas.microsoft.com/office/drawing/2014/main" id="{CF27A7BD-33C9-40D5-8FD0-C73FD934121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1" name="AutoShape 1" descr="https://mpc.mer-link.co.cr/PresolicitudesCatalogo/">
          <a:extLst>
            <a:ext uri="{FF2B5EF4-FFF2-40B4-BE49-F238E27FC236}">
              <a16:creationId xmlns:a16="http://schemas.microsoft.com/office/drawing/2014/main" id="{43B3AA7E-ABF2-4F7C-9B2D-7711962EF3A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2" name="AutoShape 1" descr="https://mpc.mer-link.co.cr/PresolicitudesCatalogo/">
          <a:extLst>
            <a:ext uri="{FF2B5EF4-FFF2-40B4-BE49-F238E27FC236}">
              <a16:creationId xmlns:a16="http://schemas.microsoft.com/office/drawing/2014/main" id="{230EF9A4-59DD-42DF-A953-14D28D007DC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3" name="AutoShape 1" descr="https://mpc.mer-link.co.cr/PresolicitudesCatalogo/">
          <a:extLst>
            <a:ext uri="{FF2B5EF4-FFF2-40B4-BE49-F238E27FC236}">
              <a16:creationId xmlns:a16="http://schemas.microsoft.com/office/drawing/2014/main" id="{90E13286-8CD5-4ACE-9C94-9C84BF59417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4" name="AutoShape 1" descr="https://mpc.mer-link.co.cr/PresolicitudesCatalogo/">
          <a:extLst>
            <a:ext uri="{FF2B5EF4-FFF2-40B4-BE49-F238E27FC236}">
              <a16:creationId xmlns:a16="http://schemas.microsoft.com/office/drawing/2014/main" id="{BF904E88-67AA-47C4-882D-D5182A43819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5" name="AutoShape 1" descr="https://mpc.mer-link.co.cr/PresolicitudesCatalogo/">
          <a:extLst>
            <a:ext uri="{FF2B5EF4-FFF2-40B4-BE49-F238E27FC236}">
              <a16:creationId xmlns:a16="http://schemas.microsoft.com/office/drawing/2014/main" id="{10EF9D94-767A-411E-B4E1-BD18721EB61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6" name="AutoShape 1" descr="https://mpc.mer-link.co.cr/PresolicitudesCatalogo/">
          <a:extLst>
            <a:ext uri="{FF2B5EF4-FFF2-40B4-BE49-F238E27FC236}">
              <a16:creationId xmlns:a16="http://schemas.microsoft.com/office/drawing/2014/main" id="{D2FACC98-630C-4C92-AAB1-855E928D227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7" name="AutoShape 1" descr="https://mpc.mer-link.co.cr/PresolicitudesCatalogo/">
          <a:extLst>
            <a:ext uri="{FF2B5EF4-FFF2-40B4-BE49-F238E27FC236}">
              <a16:creationId xmlns:a16="http://schemas.microsoft.com/office/drawing/2014/main" id="{ADC47E5B-0898-4F4B-BFEA-A5CD3E5B39B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8" name="AutoShape 1" descr="https://mpc.mer-link.co.cr/PresolicitudesCatalogo/">
          <a:extLst>
            <a:ext uri="{FF2B5EF4-FFF2-40B4-BE49-F238E27FC236}">
              <a16:creationId xmlns:a16="http://schemas.microsoft.com/office/drawing/2014/main" id="{8EF1E170-4712-4A05-A37B-F2967DD3230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59" name="AutoShape 1" descr="https://mpc.mer-link.co.cr/PresolicitudesCatalogo/">
          <a:extLst>
            <a:ext uri="{FF2B5EF4-FFF2-40B4-BE49-F238E27FC236}">
              <a16:creationId xmlns:a16="http://schemas.microsoft.com/office/drawing/2014/main" id="{72459FC2-7F3D-461F-B852-C7761FDD64C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60" name="AutoShape 1" descr="https://mpc.mer-link.co.cr/PresolicitudesCatalogo/">
          <a:extLst>
            <a:ext uri="{FF2B5EF4-FFF2-40B4-BE49-F238E27FC236}">
              <a16:creationId xmlns:a16="http://schemas.microsoft.com/office/drawing/2014/main" id="{58AB1494-D530-41B9-BCC1-122551BA090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61" name="AutoShape 1" descr="https://mpc.mer-link.co.cr/PresolicitudesCatalogo/">
          <a:extLst>
            <a:ext uri="{FF2B5EF4-FFF2-40B4-BE49-F238E27FC236}">
              <a16:creationId xmlns:a16="http://schemas.microsoft.com/office/drawing/2014/main" id="{45D52723-5292-483E-8D6F-380DB752DB8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62" name="AutoShape 1" descr="https://mpc.mer-link.co.cr/PresolicitudesCatalogo/">
          <a:extLst>
            <a:ext uri="{FF2B5EF4-FFF2-40B4-BE49-F238E27FC236}">
              <a16:creationId xmlns:a16="http://schemas.microsoft.com/office/drawing/2014/main" id="{872FAE63-3107-4E2C-9488-44F0723AE74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63" name="AutoShape 1" descr="https://mpc.mer-link.co.cr/PresolicitudesCatalogo/">
          <a:extLst>
            <a:ext uri="{FF2B5EF4-FFF2-40B4-BE49-F238E27FC236}">
              <a16:creationId xmlns:a16="http://schemas.microsoft.com/office/drawing/2014/main" id="{B4608C40-0584-40AF-B3E1-313EBE591F4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598</xdr:row>
      <xdr:rowOff>0</xdr:rowOff>
    </xdr:from>
    <xdr:ext cx="304800" cy="304800"/>
    <xdr:sp macro="" textlink="">
      <xdr:nvSpPr>
        <xdr:cNvPr id="964" name="AutoShape 1" descr="https://mpc.mer-link.co.cr/PresolicitudesCatalogo/">
          <a:extLst>
            <a:ext uri="{FF2B5EF4-FFF2-40B4-BE49-F238E27FC236}">
              <a16:creationId xmlns:a16="http://schemas.microsoft.com/office/drawing/2014/main" id="{21FAF976-4021-437B-9816-8F98062ABC8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65" name="AutoShape 1" descr="https://mpc.mer-link.co.cr/PresolicitudesCatalogo/">
          <a:extLst>
            <a:ext uri="{FF2B5EF4-FFF2-40B4-BE49-F238E27FC236}">
              <a16:creationId xmlns:a16="http://schemas.microsoft.com/office/drawing/2014/main" id="{E8180324-6077-4992-AA6B-176ADDF3A9D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66" name="AutoShape 1" descr="https://mpc.mer-link.co.cr/PresolicitudesCatalogo/">
          <a:extLst>
            <a:ext uri="{FF2B5EF4-FFF2-40B4-BE49-F238E27FC236}">
              <a16:creationId xmlns:a16="http://schemas.microsoft.com/office/drawing/2014/main" id="{8F0FB893-E2A1-4E38-ACFD-0FEA56AE4EF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67" name="AutoShape 1" descr="https://mpc.mer-link.co.cr/PresolicitudesCatalogo/">
          <a:extLst>
            <a:ext uri="{FF2B5EF4-FFF2-40B4-BE49-F238E27FC236}">
              <a16:creationId xmlns:a16="http://schemas.microsoft.com/office/drawing/2014/main" id="{8DBEE65A-B438-4BCE-90B8-A03B3936E1B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68" name="AutoShape 1" descr="https://mpc.mer-link.co.cr/PresolicitudesCatalogo/">
          <a:extLst>
            <a:ext uri="{FF2B5EF4-FFF2-40B4-BE49-F238E27FC236}">
              <a16:creationId xmlns:a16="http://schemas.microsoft.com/office/drawing/2014/main" id="{FBD767CE-EE13-4B64-B268-07C360F3B52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69" name="AutoShape 1" descr="https://mpc.mer-link.co.cr/PresolicitudesCatalogo/">
          <a:extLst>
            <a:ext uri="{FF2B5EF4-FFF2-40B4-BE49-F238E27FC236}">
              <a16:creationId xmlns:a16="http://schemas.microsoft.com/office/drawing/2014/main" id="{562BC2E4-1274-4F18-8E4B-B7C493D4E4E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0" name="AutoShape 1" descr="https://mpc.mer-link.co.cr/PresolicitudesCatalogo/">
          <a:extLst>
            <a:ext uri="{FF2B5EF4-FFF2-40B4-BE49-F238E27FC236}">
              <a16:creationId xmlns:a16="http://schemas.microsoft.com/office/drawing/2014/main" id="{D7D2387A-1B17-4823-B48B-BCD9856CCBA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1" name="AutoShape 1" descr="https://mpc.mer-link.co.cr/PresolicitudesCatalogo/">
          <a:extLst>
            <a:ext uri="{FF2B5EF4-FFF2-40B4-BE49-F238E27FC236}">
              <a16:creationId xmlns:a16="http://schemas.microsoft.com/office/drawing/2014/main" id="{DF7DD7FD-7815-433E-85D3-D87154C68CB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2" name="AutoShape 1" descr="https://mpc.mer-link.co.cr/PresolicitudesCatalogo/">
          <a:extLst>
            <a:ext uri="{FF2B5EF4-FFF2-40B4-BE49-F238E27FC236}">
              <a16:creationId xmlns:a16="http://schemas.microsoft.com/office/drawing/2014/main" id="{110CCE1C-9850-4412-9CB0-BA6952E9FB7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3" name="AutoShape 1" descr="https://mpc.mer-link.co.cr/PresolicitudesCatalogo/">
          <a:extLst>
            <a:ext uri="{FF2B5EF4-FFF2-40B4-BE49-F238E27FC236}">
              <a16:creationId xmlns:a16="http://schemas.microsoft.com/office/drawing/2014/main" id="{CD43BA07-74C3-451D-B5FF-075A80898F2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4" name="AutoShape 1" descr="https://mpc.mer-link.co.cr/PresolicitudesCatalogo/">
          <a:extLst>
            <a:ext uri="{FF2B5EF4-FFF2-40B4-BE49-F238E27FC236}">
              <a16:creationId xmlns:a16="http://schemas.microsoft.com/office/drawing/2014/main" id="{813AEAC1-3955-4119-9EEB-BA1293B4B63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5" name="AutoShape 1" descr="https://mpc.mer-link.co.cr/PresolicitudesCatalogo/">
          <a:extLst>
            <a:ext uri="{FF2B5EF4-FFF2-40B4-BE49-F238E27FC236}">
              <a16:creationId xmlns:a16="http://schemas.microsoft.com/office/drawing/2014/main" id="{DF5FC802-BFA6-408A-98F8-49E08C5010B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6" name="AutoShape 1" descr="https://mpc.mer-link.co.cr/PresolicitudesCatalogo/">
          <a:extLst>
            <a:ext uri="{FF2B5EF4-FFF2-40B4-BE49-F238E27FC236}">
              <a16:creationId xmlns:a16="http://schemas.microsoft.com/office/drawing/2014/main" id="{D17A215B-6D0C-45F4-ABF7-5036F080B3B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7" name="AutoShape 1" descr="https://mpc.mer-link.co.cr/PresolicitudesCatalogo/">
          <a:extLst>
            <a:ext uri="{FF2B5EF4-FFF2-40B4-BE49-F238E27FC236}">
              <a16:creationId xmlns:a16="http://schemas.microsoft.com/office/drawing/2014/main" id="{394AE48B-4AFD-4E5C-9C35-ABE0461BCF8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8" name="AutoShape 1" descr="https://mpc.mer-link.co.cr/PresolicitudesCatalogo/">
          <a:extLst>
            <a:ext uri="{FF2B5EF4-FFF2-40B4-BE49-F238E27FC236}">
              <a16:creationId xmlns:a16="http://schemas.microsoft.com/office/drawing/2014/main" id="{0ABE2192-BB65-4B5A-A27D-D255B020DA7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79" name="AutoShape 1" descr="https://mpc.mer-link.co.cr/PresolicitudesCatalogo/">
          <a:extLst>
            <a:ext uri="{FF2B5EF4-FFF2-40B4-BE49-F238E27FC236}">
              <a16:creationId xmlns:a16="http://schemas.microsoft.com/office/drawing/2014/main" id="{D65B905D-5924-459C-B0A3-4559DF447FA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80" name="AutoShape 1" descr="https://mpc.mer-link.co.cr/PresolicitudesCatalogo/">
          <a:extLst>
            <a:ext uri="{FF2B5EF4-FFF2-40B4-BE49-F238E27FC236}">
              <a16:creationId xmlns:a16="http://schemas.microsoft.com/office/drawing/2014/main" id="{95BEB8AA-EBB4-407D-BB97-44227AC9163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81" name="AutoShape 1" descr="https://mpc.mer-link.co.cr/PresolicitudesCatalogo/">
          <a:extLst>
            <a:ext uri="{FF2B5EF4-FFF2-40B4-BE49-F238E27FC236}">
              <a16:creationId xmlns:a16="http://schemas.microsoft.com/office/drawing/2014/main" id="{A80B7F2F-6966-4BFC-8BFD-7C77B89B368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82" name="AutoShape 1" descr="https://mpc.mer-link.co.cr/PresolicitudesCatalogo/">
          <a:extLst>
            <a:ext uri="{FF2B5EF4-FFF2-40B4-BE49-F238E27FC236}">
              <a16:creationId xmlns:a16="http://schemas.microsoft.com/office/drawing/2014/main" id="{15470144-C133-4003-9C0D-94049EC17E2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83" name="AutoShape 1" descr="https://mpc.mer-link.co.cr/PresolicitudesCatalogo/">
          <a:extLst>
            <a:ext uri="{FF2B5EF4-FFF2-40B4-BE49-F238E27FC236}">
              <a16:creationId xmlns:a16="http://schemas.microsoft.com/office/drawing/2014/main" id="{282A0B5F-1FCF-4651-8898-A7C8D4F0045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84" name="AutoShape 1" descr="https://mpc.mer-link.co.cr/PresolicitudesCatalogo/">
          <a:extLst>
            <a:ext uri="{FF2B5EF4-FFF2-40B4-BE49-F238E27FC236}">
              <a16:creationId xmlns:a16="http://schemas.microsoft.com/office/drawing/2014/main" id="{2D5B286B-F96A-4207-8C1C-0007CCAB2A0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985" name="AutoShape 1" descr="https://mpc.mer-link.co.cr/PresolicitudesCatalogo/">
          <a:extLst>
            <a:ext uri="{FF2B5EF4-FFF2-40B4-BE49-F238E27FC236}">
              <a16:creationId xmlns:a16="http://schemas.microsoft.com/office/drawing/2014/main" id="{2A9D3F15-89E6-49D6-8D56-645D81E4B3B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86" name="AutoShape 1" descr="https://mpc.mer-link.co.cr/PresolicitudesCatalogo/">
          <a:extLst>
            <a:ext uri="{FF2B5EF4-FFF2-40B4-BE49-F238E27FC236}">
              <a16:creationId xmlns:a16="http://schemas.microsoft.com/office/drawing/2014/main" id="{667D98F0-B23F-41AB-BC4E-02B22B682A4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87" name="AutoShape 1" descr="https://mpc.mer-link.co.cr/PresolicitudesCatalogo/">
          <a:extLst>
            <a:ext uri="{FF2B5EF4-FFF2-40B4-BE49-F238E27FC236}">
              <a16:creationId xmlns:a16="http://schemas.microsoft.com/office/drawing/2014/main" id="{4A356194-BD85-4B55-9450-962BFBA70E7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88" name="AutoShape 1" descr="https://mpc.mer-link.co.cr/PresolicitudesCatalogo/">
          <a:extLst>
            <a:ext uri="{FF2B5EF4-FFF2-40B4-BE49-F238E27FC236}">
              <a16:creationId xmlns:a16="http://schemas.microsoft.com/office/drawing/2014/main" id="{86CBD804-4183-48AF-AB86-D5E5F6127E1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89" name="AutoShape 1" descr="https://mpc.mer-link.co.cr/PresolicitudesCatalogo/">
          <a:extLst>
            <a:ext uri="{FF2B5EF4-FFF2-40B4-BE49-F238E27FC236}">
              <a16:creationId xmlns:a16="http://schemas.microsoft.com/office/drawing/2014/main" id="{5E708CB8-EC27-4846-8072-63062388866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0" name="AutoShape 1" descr="https://mpc.mer-link.co.cr/PresolicitudesCatalogo/">
          <a:extLst>
            <a:ext uri="{FF2B5EF4-FFF2-40B4-BE49-F238E27FC236}">
              <a16:creationId xmlns:a16="http://schemas.microsoft.com/office/drawing/2014/main" id="{EBD7355C-DECB-4E1F-8C21-9471D939853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1" name="AutoShape 1" descr="https://mpc.mer-link.co.cr/PresolicitudesCatalogo/">
          <a:extLst>
            <a:ext uri="{FF2B5EF4-FFF2-40B4-BE49-F238E27FC236}">
              <a16:creationId xmlns:a16="http://schemas.microsoft.com/office/drawing/2014/main" id="{B2D991CA-8C68-4E1A-B760-E7BA62CBF99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2" name="AutoShape 1" descr="https://mpc.mer-link.co.cr/PresolicitudesCatalogo/">
          <a:extLst>
            <a:ext uri="{FF2B5EF4-FFF2-40B4-BE49-F238E27FC236}">
              <a16:creationId xmlns:a16="http://schemas.microsoft.com/office/drawing/2014/main" id="{6AF14DEF-0C6A-402C-BF20-CD93F94C350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3" name="AutoShape 1" descr="https://mpc.mer-link.co.cr/PresolicitudesCatalogo/">
          <a:extLst>
            <a:ext uri="{FF2B5EF4-FFF2-40B4-BE49-F238E27FC236}">
              <a16:creationId xmlns:a16="http://schemas.microsoft.com/office/drawing/2014/main" id="{878EF4B5-43E0-4BEB-97EB-9FD0CD7C23F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4" name="AutoShape 1" descr="https://mpc.mer-link.co.cr/PresolicitudesCatalogo/">
          <a:extLst>
            <a:ext uri="{FF2B5EF4-FFF2-40B4-BE49-F238E27FC236}">
              <a16:creationId xmlns:a16="http://schemas.microsoft.com/office/drawing/2014/main" id="{EBE490EF-3408-4A77-8C24-0E96B38FC96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5" name="AutoShape 1" descr="https://mpc.mer-link.co.cr/PresolicitudesCatalogo/">
          <a:extLst>
            <a:ext uri="{FF2B5EF4-FFF2-40B4-BE49-F238E27FC236}">
              <a16:creationId xmlns:a16="http://schemas.microsoft.com/office/drawing/2014/main" id="{1262ACE3-ED1D-418E-ADBC-0EE0B4921A6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6" name="AutoShape 1" descr="https://mpc.mer-link.co.cr/PresolicitudesCatalogo/">
          <a:extLst>
            <a:ext uri="{FF2B5EF4-FFF2-40B4-BE49-F238E27FC236}">
              <a16:creationId xmlns:a16="http://schemas.microsoft.com/office/drawing/2014/main" id="{3930A59F-D3D7-42C8-82C1-D281B4E033A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7" name="AutoShape 1" descr="https://mpc.mer-link.co.cr/PresolicitudesCatalogo/">
          <a:extLst>
            <a:ext uri="{FF2B5EF4-FFF2-40B4-BE49-F238E27FC236}">
              <a16:creationId xmlns:a16="http://schemas.microsoft.com/office/drawing/2014/main" id="{E5F9DF1B-14DD-43FB-96A3-8866C6FA9F2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8" name="AutoShape 1" descr="https://mpc.mer-link.co.cr/PresolicitudesCatalogo/">
          <a:extLst>
            <a:ext uri="{FF2B5EF4-FFF2-40B4-BE49-F238E27FC236}">
              <a16:creationId xmlns:a16="http://schemas.microsoft.com/office/drawing/2014/main" id="{AE37CA0A-DCAF-4FC4-B639-F21613FB6BB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999" name="AutoShape 1" descr="https://mpc.mer-link.co.cr/PresolicitudesCatalogo/">
          <a:extLst>
            <a:ext uri="{FF2B5EF4-FFF2-40B4-BE49-F238E27FC236}">
              <a16:creationId xmlns:a16="http://schemas.microsoft.com/office/drawing/2014/main" id="{1E976E24-1EAD-4AA2-A6AB-A2E8B1ADF16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00" name="AutoShape 1" descr="https://mpc.mer-link.co.cr/PresolicitudesCatalogo/">
          <a:extLst>
            <a:ext uri="{FF2B5EF4-FFF2-40B4-BE49-F238E27FC236}">
              <a16:creationId xmlns:a16="http://schemas.microsoft.com/office/drawing/2014/main" id="{73039703-325E-4AAF-8D92-9DA0D276A5D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01" name="AutoShape 1" descr="https://mpc.mer-link.co.cr/PresolicitudesCatalogo/">
          <a:extLst>
            <a:ext uri="{FF2B5EF4-FFF2-40B4-BE49-F238E27FC236}">
              <a16:creationId xmlns:a16="http://schemas.microsoft.com/office/drawing/2014/main" id="{29218443-C81E-448D-ABE1-FB5FE61BFE4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02" name="AutoShape 1" descr="https://mpc.mer-link.co.cr/PresolicitudesCatalogo/">
          <a:extLst>
            <a:ext uri="{FF2B5EF4-FFF2-40B4-BE49-F238E27FC236}">
              <a16:creationId xmlns:a16="http://schemas.microsoft.com/office/drawing/2014/main" id="{C6D091CF-DCFB-4D25-B5E0-F520B4B1037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03" name="AutoShape 1" descr="https://mpc.mer-link.co.cr/PresolicitudesCatalogo/">
          <a:extLst>
            <a:ext uri="{FF2B5EF4-FFF2-40B4-BE49-F238E27FC236}">
              <a16:creationId xmlns:a16="http://schemas.microsoft.com/office/drawing/2014/main" id="{3979939A-E0B8-4BC9-B67E-580B06ADF42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04" name="AutoShape 1" descr="https://mpc.mer-link.co.cr/PresolicitudesCatalogo/">
          <a:extLst>
            <a:ext uri="{FF2B5EF4-FFF2-40B4-BE49-F238E27FC236}">
              <a16:creationId xmlns:a16="http://schemas.microsoft.com/office/drawing/2014/main" id="{422DAAAE-81C7-4EC2-9C20-D56B690AF44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05" name="AutoShape 1" descr="https://mpc.mer-link.co.cr/PresolicitudesCatalogo/">
          <a:extLst>
            <a:ext uri="{FF2B5EF4-FFF2-40B4-BE49-F238E27FC236}">
              <a16:creationId xmlns:a16="http://schemas.microsoft.com/office/drawing/2014/main" id="{A567340B-5CA2-4285-9AC9-A14B4E99C54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06" name="AutoShape 1" descr="https://mpc.mer-link.co.cr/PresolicitudesCatalogo/">
          <a:extLst>
            <a:ext uri="{FF2B5EF4-FFF2-40B4-BE49-F238E27FC236}">
              <a16:creationId xmlns:a16="http://schemas.microsoft.com/office/drawing/2014/main" id="{8111148F-935A-4DD1-BB19-134F8CD09AF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07" name="AutoShape 1" descr="https://mpc.mer-link.co.cr/PresolicitudesCatalogo/">
          <a:extLst>
            <a:ext uri="{FF2B5EF4-FFF2-40B4-BE49-F238E27FC236}">
              <a16:creationId xmlns:a16="http://schemas.microsoft.com/office/drawing/2014/main" id="{FAC21B29-E591-42D4-89EA-E455206DDD7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08" name="AutoShape 1" descr="https://mpc.mer-link.co.cr/PresolicitudesCatalogo/">
          <a:extLst>
            <a:ext uri="{FF2B5EF4-FFF2-40B4-BE49-F238E27FC236}">
              <a16:creationId xmlns:a16="http://schemas.microsoft.com/office/drawing/2014/main" id="{8C90F1AE-0BBD-4E0F-BEF3-F449368C659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09" name="AutoShape 1" descr="https://mpc.mer-link.co.cr/PresolicitudesCatalogo/">
          <a:extLst>
            <a:ext uri="{FF2B5EF4-FFF2-40B4-BE49-F238E27FC236}">
              <a16:creationId xmlns:a16="http://schemas.microsoft.com/office/drawing/2014/main" id="{983428F1-A5FE-4972-B7D7-1B5A4E08407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0" name="AutoShape 1" descr="https://mpc.mer-link.co.cr/PresolicitudesCatalogo/">
          <a:extLst>
            <a:ext uri="{FF2B5EF4-FFF2-40B4-BE49-F238E27FC236}">
              <a16:creationId xmlns:a16="http://schemas.microsoft.com/office/drawing/2014/main" id="{9C6523C1-BCAF-4034-843B-A8A8F3D8428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1" name="AutoShape 1" descr="https://mpc.mer-link.co.cr/PresolicitudesCatalogo/">
          <a:extLst>
            <a:ext uri="{FF2B5EF4-FFF2-40B4-BE49-F238E27FC236}">
              <a16:creationId xmlns:a16="http://schemas.microsoft.com/office/drawing/2014/main" id="{046085BA-8E5F-46F4-9BFE-5061687F1C7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2" name="AutoShape 1" descr="https://mpc.mer-link.co.cr/PresolicitudesCatalogo/">
          <a:extLst>
            <a:ext uri="{FF2B5EF4-FFF2-40B4-BE49-F238E27FC236}">
              <a16:creationId xmlns:a16="http://schemas.microsoft.com/office/drawing/2014/main" id="{C0AE43B0-258D-4DD9-BB9D-74BECE1BE77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3" name="AutoShape 1" descr="https://mpc.mer-link.co.cr/PresolicitudesCatalogo/">
          <a:extLst>
            <a:ext uri="{FF2B5EF4-FFF2-40B4-BE49-F238E27FC236}">
              <a16:creationId xmlns:a16="http://schemas.microsoft.com/office/drawing/2014/main" id="{687861E7-DBDA-47EE-B996-BFC75C9231E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4" name="AutoShape 1" descr="https://mpc.mer-link.co.cr/PresolicitudesCatalogo/">
          <a:extLst>
            <a:ext uri="{FF2B5EF4-FFF2-40B4-BE49-F238E27FC236}">
              <a16:creationId xmlns:a16="http://schemas.microsoft.com/office/drawing/2014/main" id="{915F3AB0-B808-4A64-8764-DB7E6FB9FE8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5" name="AutoShape 1" descr="https://mpc.mer-link.co.cr/PresolicitudesCatalogo/">
          <a:extLst>
            <a:ext uri="{FF2B5EF4-FFF2-40B4-BE49-F238E27FC236}">
              <a16:creationId xmlns:a16="http://schemas.microsoft.com/office/drawing/2014/main" id="{1E8E2B3C-08FD-43C6-906C-C1C7857F614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6" name="AutoShape 1" descr="https://mpc.mer-link.co.cr/PresolicitudesCatalogo/">
          <a:extLst>
            <a:ext uri="{FF2B5EF4-FFF2-40B4-BE49-F238E27FC236}">
              <a16:creationId xmlns:a16="http://schemas.microsoft.com/office/drawing/2014/main" id="{DB8612B5-8B13-4397-9B15-FAFE19467FB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7" name="AutoShape 1" descr="https://mpc.mer-link.co.cr/PresolicitudesCatalogo/">
          <a:extLst>
            <a:ext uri="{FF2B5EF4-FFF2-40B4-BE49-F238E27FC236}">
              <a16:creationId xmlns:a16="http://schemas.microsoft.com/office/drawing/2014/main" id="{76553EFE-3C4D-45C6-B3CC-88B14CFCA77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8" name="AutoShape 1" descr="https://mpc.mer-link.co.cr/PresolicitudesCatalogo/">
          <a:extLst>
            <a:ext uri="{FF2B5EF4-FFF2-40B4-BE49-F238E27FC236}">
              <a16:creationId xmlns:a16="http://schemas.microsoft.com/office/drawing/2014/main" id="{4896E5F3-02CC-45E7-A29C-6D9A75184BC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19" name="AutoShape 1" descr="https://mpc.mer-link.co.cr/PresolicitudesCatalogo/">
          <a:extLst>
            <a:ext uri="{FF2B5EF4-FFF2-40B4-BE49-F238E27FC236}">
              <a16:creationId xmlns:a16="http://schemas.microsoft.com/office/drawing/2014/main" id="{B7F98E43-0D35-4D43-AD92-5ED38D6F07F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20" name="AutoShape 1" descr="https://mpc.mer-link.co.cr/PresolicitudesCatalogo/">
          <a:extLst>
            <a:ext uri="{FF2B5EF4-FFF2-40B4-BE49-F238E27FC236}">
              <a16:creationId xmlns:a16="http://schemas.microsoft.com/office/drawing/2014/main" id="{9A3F57F5-F67B-49D7-8AE8-7DF77491ABD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21" name="AutoShape 1" descr="https://mpc.mer-link.co.cr/PresolicitudesCatalogo/">
          <a:extLst>
            <a:ext uri="{FF2B5EF4-FFF2-40B4-BE49-F238E27FC236}">
              <a16:creationId xmlns:a16="http://schemas.microsoft.com/office/drawing/2014/main" id="{63C21377-C58C-439A-823C-15C8957D489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22" name="AutoShape 1" descr="https://mpc.mer-link.co.cr/PresolicitudesCatalogo/">
          <a:extLst>
            <a:ext uri="{FF2B5EF4-FFF2-40B4-BE49-F238E27FC236}">
              <a16:creationId xmlns:a16="http://schemas.microsoft.com/office/drawing/2014/main" id="{1808526D-F4BF-49DF-BF41-367BFEB809F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23" name="AutoShape 1" descr="https://mpc.mer-link.co.cr/PresolicitudesCatalogo/">
          <a:extLst>
            <a:ext uri="{FF2B5EF4-FFF2-40B4-BE49-F238E27FC236}">
              <a16:creationId xmlns:a16="http://schemas.microsoft.com/office/drawing/2014/main" id="{60E960CB-913E-4E36-87E1-7D39F4D2A71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24" name="AutoShape 1" descr="https://mpc.mer-link.co.cr/PresolicitudesCatalogo/">
          <a:extLst>
            <a:ext uri="{FF2B5EF4-FFF2-40B4-BE49-F238E27FC236}">
              <a16:creationId xmlns:a16="http://schemas.microsoft.com/office/drawing/2014/main" id="{50E05F05-772E-4FF3-85E4-DA2756A5CF2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25" name="AutoShape 1" descr="https://mpc.mer-link.co.cr/PresolicitudesCatalogo/">
          <a:extLst>
            <a:ext uri="{FF2B5EF4-FFF2-40B4-BE49-F238E27FC236}">
              <a16:creationId xmlns:a16="http://schemas.microsoft.com/office/drawing/2014/main" id="{CD656831-C604-44B1-A25A-3C48A764385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26" name="AutoShape 1" descr="https://mpc.mer-link.co.cr/PresolicitudesCatalogo/">
          <a:extLst>
            <a:ext uri="{FF2B5EF4-FFF2-40B4-BE49-F238E27FC236}">
              <a16:creationId xmlns:a16="http://schemas.microsoft.com/office/drawing/2014/main" id="{CFB10D0D-9135-4BA0-9699-F16AAFC4A6F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599</xdr:row>
      <xdr:rowOff>0</xdr:rowOff>
    </xdr:from>
    <xdr:ext cx="304800" cy="304800"/>
    <xdr:sp macro="" textlink="">
      <xdr:nvSpPr>
        <xdr:cNvPr id="1027" name="AutoShape 1" descr="https://mpc.mer-link.co.cr/PresolicitudesCatalogo/">
          <a:extLst>
            <a:ext uri="{FF2B5EF4-FFF2-40B4-BE49-F238E27FC236}">
              <a16:creationId xmlns:a16="http://schemas.microsoft.com/office/drawing/2014/main" id="{2C32C2B4-DB4F-41E1-8A86-B2E9F685E11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28" name="AutoShape 1" descr="https://mpc.mer-link.co.cr/PresolicitudesCatalogo/">
          <a:extLst>
            <a:ext uri="{FF2B5EF4-FFF2-40B4-BE49-F238E27FC236}">
              <a16:creationId xmlns:a16="http://schemas.microsoft.com/office/drawing/2014/main" id="{DA8267AA-E411-4041-88F0-3F245B9319A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29" name="AutoShape 1" descr="https://mpc.mer-link.co.cr/PresolicitudesCatalogo/">
          <a:extLst>
            <a:ext uri="{FF2B5EF4-FFF2-40B4-BE49-F238E27FC236}">
              <a16:creationId xmlns:a16="http://schemas.microsoft.com/office/drawing/2014/main" id="{ADF6D883-9DEE-43D9-97A8-A5B09820603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0" name="AutoShape 1" descr="https://mpc.mer-link.co.cr/PresolicitudesCatalogo/">
          <a:extLst>
            <a:ext uri="{FF2B5EF4-FFF2-40B4-BE49-F238E27FC236}">
              <a16:creationId xmlns:a16="http://schemas.microsoft.com/office/drawing/2014/main" id="{7DF3C438-CDD8-4B95-A17A-D8A35DFED63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1" name="AutoShape 1" descr="https://mpc.mer-link.co.cr/PresolicitudesCatalogo/">
          <a:extLst>
            <a:ext uri="{FF2B5EF4-FFF2-40B4-BE49-F238E27FC236}">
              <a16:creationId xmlns:a16="http://schemas.microsoft.com/office/drawing/2014/main" id="{46F91E15-263C-4D52-84E3-DEB9ECBC2E0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2" name="AutoShape 1" descr="https://mpc.mer-link.co.cr/PresolicitudesCatalogo/">
          <a:extLst>
            <a:ext uri="{FF2B5EF4-FFF2-40B4-BE49-F238E27FC236}">
              <a16:creationId xmlns:a16="http://schemas.microsoft.com/office/drawing/2014/main" id="{F74B54FC-9EA6-4A5A-80DE-E34E7F607CC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3" name="AutoShape 1" descr="https://mpc.mer-link.co.cr/PresolicitudesCatalogo/">
          <a:extLst>
            <a:ext uri="{FF2B5EF4-FFF2-40B4-BE49-F238E27FC236}">
              <a16:creationId xmlns:a16="http://schemas.microsoft.com/office/drawing/2014/main" id="{FAEE0FF8-4B6F-428D-AFA7-074FB976B86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4" name="AutoShape 1" descr="https://mpc.mer-link.co.cr/PresolicitudesCatalogo/">
          <a:extLst>
            <a:ext uri="{FF2B5EF4-FFF2-40B4-BE49-F238E27FC236}">
              <a16:creationId xmlns:a16="http://schemas.microsoft.com/office/drawing/2014/main" id="{BF01DA4A-DB06-4A71-8B80-95CAD464C2E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5" name="AutoShape 1" descr="https://mpc.mer-link.co.cr/PresolicitudesCatalogo/">
          <a:extLst>
            <a:ext uri="{FF2B5EF4-FFF2-40B4-BE49-F238E27FC236}">
              <a16:creationId xmlns:a16="http://schemas.microsoft.com/office/drawing/2014/main" id="{EAFA0E7C-FD04-4EE7-BF98-0600EFF74AF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6" name="AutoShape 1" descr="https://mpc.mer-link.co.cr/PresolicitudesCatalogo/">
          <a:extLst>
            <a:ext uri="{FF2B5EF4-FFF2-40B4-BE49-F238E27FC236}">
              <a16:creationId xmlns:a16="http://schemas.microsoft.com/office/drawing/2014/main" id="{AC920F29-4406-4BE8-A297-BED85E1FB57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7" name="AutoShape 1" descr="https://mpc.mer-link.co.cr/PresolicitudesCatalogo/">
          <a:extLst>
            <a:ext uri="{FF2B5EF4-FFF2-40B4-BE49-F238E27FC236}">
              <a16:creationId xmlns:a16="http://schemas.microsoft.com/office/drawing/2014/main" id="{AA4C97B2-38BF-4AB5-B77A-D8BC88B9A21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8" name="AutoShape 1" descr="https://mpc.mer-link.co.cr/PresolicitudesCatalogo/">
          <a:extLst>
            <a:ext uri="{FF2B5EF4-FFF2-40B4-BE49-F238E27FC236}">
              <a16:creationId xmlns:a16="http://schemas.microsoft.com/office/drawing/2014/main" id="{F35C0D70-20D0-4AD6-ADA7-3077689D270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39" name="AutoShape 1" descr="https://mpc.mer-link.co.cr/PresolicitudesCatalogo/">
          <a:extLst>
            <a:ext uri="{FF2B5EF4-FFF2-40B4-BE49-F238E27FC236}">
              <a16:creationId xmlns:a16="http://schemas.microsoft.com/office/drawing/2014/main" id="{557F0E26-8E77-47FD-B39D-DFF7415012F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40" name="AutoShape 1" descr="https://mpc.mer-link.co.cr/PresolicitudesCatalogo/">
          <a:extLst>
            <a:ext uri="{FF2B5EF4-FFF2-40B4-BE49-F238E27FC236}">
              <a16:creationId xmlns:a16="http://schemas.microsoft.com/office/drawing/2014/main" id="{F384DD25-7B37-48A0-A1C6-FA6F4F8E214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41" name="AutoShape 1" descr="https://mpc.mer-link.co.cr/PresolicitudesCatalogo/">
          <a:extLst>
            <a:ext uri="{FF2B5EF4-FFF2-40B4-BE49-F238E27FC236}">
              <a16:creationId xmlns:a16="http://schemas.microsoft.com/office/drawing/2014/main" id="{C6FF2153-FC97-4A7C-8CEC-54FC439AABE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42" name="AutoShape 1" descr="https://mpc.mer-link.co.cr/PresolicitudesCatalogo/">
          <a:extLst>
            <a:ext uri="{FF2B5EF4-FFF2-40B4-BE49-F238E27FC236}">
              <a16:creationId xmlns:a16="http://schemas.microsoft.com/office/drawing/2014/main" id="{36BE0CE4-5AAB-4605-B458-EE5FA187A8A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43" name="AutoShape 1" descr="https://mpc.mer-link.co.cr/PresolicitudesCatalogo/">
          <a:extLst>
            <a:ext uri="{FF2B5EF4-FFF2-40B4-BE49-F238E27FC236}">
              <a16:creationId xmlns:a16="http://schemas.microsoft.com/office/drawing/2014/main" id="{AF81857F-44CC-4575-A1C4-DD022D8A8B8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44" name="AutoShape 1" descr="https://mpc.mer-link.co.cr/PresolicitudesCatalogo/">
          <a:extLst>
            <a:ext uri="{FF2B5EF4-FFF2-40B4-BE49-F238E27FC236}">
              <a16:creationId xmlns:a16="http://schemas.microsoft.com/office/drawing/2014/main" id="{25270E10-7A52-43B3-8820-C03E16511E3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45" name="AutoShape 1" descr="https://mpc.mer-link.co.cr/PresolicitudesCatalogo/">
          <a:extLst>
            <a:ext uri="{FF2B5EF4-FFF2-40B4-BE49-F238E27FC236}">
              <a16:creationId xmlns:a16="http://schemas.microsoft.com/office/drawing/2014/main" id="{A39EF633-83A6-448D-B993-DE2B44C662B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46" name="AutoShape 1" descr="https://mpc.mer-link.co.cr/PresolicitudesCatalogo/">
          <a:extLst>
            <a:ext uri="{FF2B5EF4-FFF2-40B4-BE49-F238E27FC236}">
              <a16:creationId xmlns:a16="http://schemas.microsoft.com/office/drawing/2014/main" id="{F57CBD57-043D-4B17-A6F6-2A140B52071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47" name="AutoShape 1" descr="https://mpc.mer-link.co.cr/PresolicitudesCatalogo/">
          <a:extLst>
            <a:ext uri="{FF2B5EF4-FFF2-40B4-BE49-F238E27FC236}">
              <a16:creationId xmlns:a16="http://schemas.microsoft.com/office/drawing/2014/main" id="{862E46DA-C3CC-4412-86BC-3D2DA5BCCBF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600</xdr:row>
      <xdr:rowOff>0</xdr:rowOff>
    </xdr:from>
    <xdr:ext cx="304800" cy="304800"/>
    <xdr:sp macro="" textlink="">
      <xdr:nvSpPr>
        <xdr:cNvPr id="1048" name="AutoShape 1" descr="https://mpc.mer-link.co.cr/PresolicitudesCatalogo/">
          <a:extLst>
            <a:ext uri="{FF2B5EF4-FFF2-40B4-BE49-F238E27FC236}">
              <a16:creationId xmlns:a16="http://schemas.microsoft.com/office/drawing/2014/main" id="{65A40582-6AEF-468F-892D-78E22963FE3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49" name="AutoShape 1" descr="https://mpc.mer-link.co.cr/PresolicitudesCatalogo/">
          <a:extLst>
            <a:ext uri="{FF2B5EF4-FFF2-40B4-BE49-F238E27FC236}">
              <a16:creationId xmlns:a16="http://schemas.microsoft.com/office/drawing/2014/main" id="{C095FFE2-41DB-4641-9A42-5F63914766E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0" name="AutoShape 1" descr="https://mpc.mer-link.co.cr/PresolicitudesCatalogo/">
          <a:extLst>
            <a:ext uri="{FF2B5EF4-FFF2-40B4-BE49-F238E27FC236}">
              <a16:creationId xmlns:a16="http://schemas.microsoft.com/office/drawing/2014/main" id="{CA964AA4-D14E-45D9-95C8-F6199C0B66F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1" name="AutoShape 1" descr="https://mpc.mer-link.co.cr/PresolicitudesCatalogo/">
          <a:extLst>
            <a:ext uri="{FF2B5EF4-FFF2-40B4-BE49-F238E27FC236}">
              <a16:creationId xmlns:a16="http://schemas.microsoft.com/office/drawing/2014/main" id="{6DAA3B47-01ED-4529-AE4B-1083919AA60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2" name="AutoShape 1" descr="https://mpc.mer-link.co.cr/PresolicitudesCatalogo/">
          <a:extLst>
            <a:ext uri="{FF2B5EF4-FFF2-40B4-BE49-F238E27FC236}">
              <a16:creationId xmlns:a16="http://schemas.microsoft.com/office/drawing/2014/main" id="{545DB9F1-DF47-4EA8-83DF-A3B0D8196F4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3" name="AutoShape 1" descr="https://mpc.mer-link.co.cr/PresolicitudesCatalogo/">
          <a:extLst>
            <a:ext uri="{FF2B5EF4-FFF2-40B4-BE49-F238E27FC236}">
              <a16:creationId xmlns:a16="http://schemas.microsoft.com/office/drawing/2014/main" id="{2B4591E5-F80B-4499-84C2-D462A13923C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4" name="AutoShape 1" descr="https://mpc.mer-link.co.cr/PresolicitudesCatalogo/">
          <a:extLst>
            <a:ext uri="{FF2B5EF4-FFF2-40B4-BE49-F238E27FC236}">
              <a16:creationId xmlns:a16="http://schemas.microsoft.com/office/drawing/2014/main" id="{D4F581F8-916B-4E54-9836-19EC03FF822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5" name="AutoShape 1" descr="https://mpc.mer-link.co.cr/PresolicitudesCatalogo/">
          <a:extLst>
            <a:ext uri="{FF2B5EF4-FFF2-40B4-BE49-F238E27FC236}">
              <a16:creationId xmlns:a16="http://schemas.microsoft.com/office/drawing/2014/main" id="{3F1A26CC-600C-4AC8-9D91-5A94F701B65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6" name="AutoShape 1" descr="https://mpc.mer-link.co.cr/PresolicitudesCatalogo/">
          <a:extLst>
            <a:ext uri="{FF2B5EF4-FFF2-40B4-BE49-F238E27FC236}">
              <a16:creationId xmlns:a16="http://schemas.microsoft.com/office/drawing/2014/main" id="{D82107A0-98E3-497F-8B22-E017BE11B83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7" name="AutoShape 1" descr="https://mpc.mer-link.co.cr/PresolicitudesCatalogo/">
          <a:extLst>
            <a:ext uri="{FF2B5EF4-FFF2-40B4-BE49-F238E27FC236}">
              <a16:creationId xmlns:a16="http://schemas.microsoft.com/office/drawing/2014/main" id="{7E4F9AF5-D8E0-4F78-AEA2-D6EB2C01BCF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8" name="AutoShape 1" descr="https://mpc.mer-link.co.cr/PresolicitudesCatalogo/">
          <a:extLst>
            <a:ext uri="{FF2B5EF4-FFF2-40B4-BE49-F238E27FC236}">
              <a16:creationId xmlns:a16="http://schemas.microsoft.com/office/drawing/2014/main" id="{30FA5B51-35E5-44E5-AE14-0FA86A40592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59" name="AutoShape 1" descr="https://mpc.mer-link.co.cr/PresolicitudesCatalogo/">
          <a:extLst>
            <a:ext uri="{FF2B5EF4-FFF2-40B4-BE49-F238E27FC236}">
              <a16:creationId xmlns:a16="http://schemas.microsoft.com/office/drawing/2014/main" id="{552B37D7-5761-44AF-B716-6E2E730CC37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0" name="AutoShape 1" descr="https://mpc.mer-link.co.cr/PresolicitudesCatalogo/">
          <a:extLst>
            <a:ext uri="{FF2B5EF4-FFF2-40B4-BE49-F238E27FC236}">
              <a16:creationId xmlns:a16="http://schemas.microsoft.com/office/drawing/2014/main" id="{F9DF5207-3A1C-41FF-BACC-9EAA5AE6DEB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1" name="AutoShape 1" descr="https://mpc.mer-link.co.cr/PresolicitudesCatalogo/">
          <a:extLst>
            <a:ext uri="{FF2B5EF4-FFF2-40B4-BE49-F238E27FC236}">
              <a16:creationId xmlns:a16="http://schemas.microsoft.com/office/drawing/2014/main" id="{1CEE93CB-AF56-4214-B6A9-A6A3BAEBD1D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2" name="AutoShape 1" descr="https://mpc.mer-link.co.cr/PresolicitudesCatalogo/">
          <a:extLst>
            <a:ext uri="{FF2B5EF4-FFF2-40B4-BE49-F238E27FC236}">
              <a16:creationId xmlns:a16="http://schemas.microsoft.com/office/drawing/2014/main" id="{77B974CD-8F76-41EE-AE48-9E01F5C0221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3" name="AutoShape 1" descr="https://mpc.mer-link.co.cr/PresolicitudesCatalogo/">
          <a:extLst>
            <a:ext uri="{FF2B5EF4-FFF2-40B4-BE49-F238E27FC236}">
              <a16:creationId xmlns:a16="http://schemas.microsoft.com/office/drawing/2014/main" id="{69567989-1525-4E8B-96F1-42BFC1D7EF0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4" name="AutoShape 1" descr="https://mpc.mer-link.co.cr/PresolicitudesCatalogo/">
          <a:extLst>
            <a:ext uri="{FF2B5EF4-FFF2-40B4-BE49-F238E27FC236}">
              <a16:creationId xmlns:a16="http://schemas.microsoft.com/office/drawing/2014/main" id="{2D72D663-9D1A-4B99-A9CD-61D3E36F51A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5" name="AutoShape 1" descr="https://mpc.mer-link.co.cr/PresolicitudesCatalogo/">
          <a:extLst>
            <a:ext uri="{FF2B5EF4-FFF2-40B4-BE49-F238E27FC236}">
              <a16:creationId xmlns:a16="http://schemas.microsoft.com/office/drawing/2014/main" id="{4F42F50A-4CDD-44A8-8D31-B2C2AE624A5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6" name="AutoShape 1" descr="https://mpc.mer-link.co.cr/PresolicitudesCatalogo/">
          <a:extLst>
            <a:ext uri="{FF2B5EF4-FFF2-40B4-BE49-F238E27FC236}">
              <a16:creationId xmlns:a16="http://schemas.microsoft.com/office/drawing/2014/main" id="{EB46F6E6-D17C-495B-9C23-376369B1D47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7" name="AutoShape 1" descr="https://mpc.mer-link.co.cr/PresolicitudesCatalogo/">
          <a:extLst>
            <a:ext uri="{FF2B5EF4-FFF2-40B4-BE49-F238E27FC236}">
              <a16:creationId xmlns:a16="http://schemas.microsoft.com/office/drawing/2014/main" id="{E3EADEED-7573-43DA-B322-2BC3A96D086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8" name="AutoShape 1" descr="https://mpc.mer-link.co.cr/PresolicitudesCatalogo/">
          <a:extLst>
            <a:ext uri="{FF2B5EF4-FFF2-40B4-BE49-F238E27FC236}">
              <a16:creationId xmlns:a16="http://schemas.microsoft.com/office/drawing/2014/main" id="{972B8960-7ECA-4259-ACAA-9718D911579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601</xdr:row>
      <xdr:rowOff>0</xdr:rowOff>
    </xdr:from>
    <xdr:ext cx="304800" cy="304800"/>
    <xdr:sp macro="" textlink="">
      <xdr:nvSpPr>
        <xdr:cNvPr id="1069" name="AutoShape 1" descr="https://mpc.mer-link.co.cr/PresolicitudesCatalogo/">
          <a:extLst>
            <a:ext uri="{FF2B5EF4-FFF2-40B4-BE49-F238E27FC236}">
              <a16:creationId xmlns:a16="http://schemas.microsoft.com/office/drawing/2014/main" id="{8F1020D3-AE3C-424D-9EEB-4F4BCF7C8FA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0" name="AutoShape 1" descr="https://mpc.mer-link.co.cr/PresolicitudesCatalogo/">
          <a:extLst>
            <a:ext uri="{FF2B5EF4-FFF2-40B4-BE49-F238E27FC236}">
              <a16:creationId xmlns:a16="http://schemas.microsoft.com/office/drawing/2014/main" id="{B41BD382-E09B-46EE-81A4-E263A096B47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1" name="AutoShape 1" descr="https://mpc.mer-link.co.cr/PresolicitudesCatalogo/">
          <a:extLst>
            <a:ext uri="{FF2B5EF4-FFF2-40B4-BE49-F238E27FC236}">
              <a16:creationId xmlns:a16="http://schemas.microsoft.com/office/drawing/2014/main" id="{CE0129FD-6A17-434B-B9A3-3CF8E4D4157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2" name="AutoShape 1" descr="https://mpc.mer-link.co.cr/PresolicitudesCatalogo/">
          <a:extLst>
            <a:ext uri="{FF2B5EF4-FFF2-40B4-BE49-F238E27FC236}">
              <a16:creationId xmlns:a16="http://schemas.microsoft.com/office/drawing/2014/main" id="{41500433-819F-4F02-B17E-6DF2CB2B66F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3" name="AutoShape 1" descr="https://mpc.mer-link.co.cr/PresolicitudesCatalogo/">
          <a:extLst>
            <a:ext uri="{FF2B5EF4-FFF2-40B4-BE49-F238E27FC236}">
              <a16:creationId xmlns:a16="http://schemas.microsoft.com/office/drawing/2014/main" id="{84BD7721-3ACA-4671-BC02-406E12DCF1D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4" name="AutoShape 1" descr="https://mpc.mer-link.co.cr/PresolicitudesCatalogo/">
          <a:extLst>
            <a:ext uri="{FF2B5EF4-FFF2-40B4-BE49-F238E27FC236}">
              <a16:creationId xmlns:a16="http://schemas.microsoft.com/office/drawing/2014/main" id="{29AB7E2F-49B6-459D-B306-31B71557185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5" name="AutoShape 1" descr="https://mpc.mer-link.co.cr/PresolicitudesCatalogo/">
          <a:extLst>
            <a:ext uri="{FF2B5EF4-FFF2-40B4-BE49-F238E27FC236}">
              <a16:creationId xmlns:a16="http://schemas.microsoft.com/office/drawing/2014/main" id="{322BBA3F-7F16-4BDF-9AD8-AB55E7F8F00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6" name="AutoShape 1" descr="https://mpc.mer-link.co.cr/PresolicitudesCatalogo/">
          <a:extLst>
            <a:ext uri="{FF2B5EF4-FFF2-40B4-BE49-F238E27FC236}">
              <a16:creationId xmlns:a16="http://schemas.microsoft.com/office/drawing/2014/main" id="{A931BBFD-94A7-4D85-89EB-6461EFF39BA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7" name="AutoShape 1" descr="https://mpc.mer-link.co.cr/PresolicitudesCatalogo/">
          <a:extLst>
            <a:ext uri="{FF2B5EF4-FFF2-40B4-BE49-F238E27FC236}">
              <a16:creationId xmlns:a16="http://schemas.microsoft.com/office/drawing/2014/main" id="{22C2D874-D69E-4634-9CEE-C433A980925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8" name="AutoShape 1" descr="https://mpc.mer-link.co.cr/PresolicitudesCatalogo/">
          <a:extLst>
            <a:ext uri="{FF2B5EF4-FFF2-40B4-BE49-F238E27FC236}">
              <a16:creationId xmlns:a16="http://schemas.microsoft.com/office/drawing/2014/main" id="{AAE55B65-E93B-4934-B9F9-D38E07CD326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79" name="AutoShape 1" descr="https://mpc.mer-link.co.cr/PresolicitudesCatalogo/">
          <a:extLst>
            <a:ext uri="{FF2B5EF4-FFF2-40B4-BE49-F238E27FC236}">
              <a16:creationId xmlns:a16="http://schemas.microsoft.com/office/drawing/2014/main" id="{54FB31E0-B196-4EFD-A77F-A3572BA1CDE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0" name="AutoShape 1" descr="https://mpc.mer-link.co.cr/PresolicitudesCatalogo/">
          <a:extLst>
            <a:ext uri="{FF2B5EF4-FFF2-40B4-BE49-F238E27FC236}">
              <a16:creationId xmlns:a16="http://schemas.microsoft.com/office/drawing/2014/main" id="{61629022-55B9-493F-988B-203FD1F1A3E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1" name="AutoShape 1" descr="https://mpc.mer-link.co.cr/PresolicitudesCatalogo/">
          <a:extLst>
            <a:ext uri="{FF2B5EF4-FFF2-40B4-BE49-F238E27FC236}">
              <a16:creationId xmlns:a16="http://schemas.microsoft.com/office/drawing/2014/main" id="{A636BBBF-4CC4-4685-82F3-72B8F87E81D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2" name="AutoShape 1" descr="https://mpc.mer-link.co.cr/PresolicitudesCatalogo/">
          <a:extLst>
            <a:ext uri="{FF2B5EF4-FFF2-40B4-BE49-F238E27FC236}">
              <a16:creationId xmlns:a16="http://schemas.microsoft.com/office/drawing/2014/main" id="{A1DD4C24-B2EC-4CC8-AD5B-3219C10D2FF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3" name="AutoShape 1" descr="https://mpc.mer-link.co.cr/PresolicitudesCatalogo/">
          <a:extLst>
            <a:ext uri="{FF2B5EF4-FFF2-40B4-BE49-F238E27FC236}">
              <a16:creationId xmlns:a16="http://schemas.microsoft.com/office/drawing/2014/main" id="{45FFE65C-8167-45E3-AD6F-6B16F0427E3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4" name="AutoShape 1" descr="https://mpc.mer-link.co.cr/PresolicitudesCatalogo/">
          <a:extLst>
            <a:ext uri="{FF2B5EF4-FFF2-40B4-BE49-F238E27FC236}">
              <a16:creationId xmlns:a16="http://schemas.microsoft.com/office/drawing/2014/main" id="{FEDAE3EA-22C5-4631-B39F-CEB3688833B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5" name="AutoShape 1" descr="https://mpc.mer-link.co.cr/PresolicitudesCatalogo/">
          <a:extLst>
            <a:ext uri="{FF2B5EF4-FFF2-40B4-BE49-F238E27FC236}">
              <a16:creationId xmlns:a16="http://schemas.microsoft.com/office/drawing/2014/main" id="{277546AA-EC3F-4563-8953-EB40ECF9D50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6" name="AutoShape 1" descr="https://mpc.mer-link.co.cr/PresolicitudesCatalogo/">
          <a:extLst>
            <a:ext uri="{FF2B5EF4-FFF2-40B4-BE49-F238E27FC236}">
              <a16:creationId xmlns:a16="http://schemas.microsoft.com/office/drawing/2014/main" id="{38B9AB77-F9A6-4353-998E-45B01B60706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7" name="AutoShape 1" descr="https://mpc.mer-link.co.cr/PresolicitudesCatalogo/">
          <a:extLst>
            <a:ext uri="{FF2B5EF4-FFF2-40B4-BE49-F238E27FC236}">
              <a16:creationId xmlns:a16="http://schemas.microsoft.com/office/drawing/2014/main" id="{3CC80B2E-8136-4F9F-B343-126AF017566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8" name="AutoShape 1" descr="https://mpc.mer-link.co.cr/PresolicitudesCatalogo/">
          <a:extLst>
            <a:ext uri="{FF2B5EF4-FFF2-40B4-BE49-F238E27FC236}">
              <a16:creationId xmlns:a16="http://schemas.microsoft.com/office/drawing/2014/main" id="{03709286-33C6-4E8D-830F-EA9BD44B930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89" name="AutoShape 1" descr="https://mpc.mer-link.co.cr/PresolicitudesCatalogo/">
          <a:extLst>
            <a:ext uri="{FF2B5EF4-FFF2-40B4-BE49-F238E27FC236}">
              <a16:creationId xmlns:a16="http://schemas.microsoft.com/office/drawing/2014/main" id="{F8A67EE2-002B-4740-95B0-85DE5A8A20E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602</xdr:row>
      <xdr:rowOff>0</xdr:rowOff>
    </xdr:from>
    <xdr:ext cx="304800" cy="304800"/>
    <xdr:sp macro="" textlink="">
      <xdr:nvSpPr>
        <xdr:cNvPr id="1090" name="AutoShape 1" descr="https://mpc.mer-link.co.cr/PresolicitudesCatalogo/">
          <a:extLst>
            <a:ext uri="{FF2B5EF4-FFF2-40B4-BE49-F238E27FC236}">
              <a16:creationId xmlns:a16="http://schemas.microsoft.com/office/drawing/2014/main" id="{72506267-47F0-4F63-AA07-5AEFFAE4C99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091" name="AutoShape 1" descr="https://mpc.mer-link.co.cr/PresolicitudesCatalogo/">
          <a:extLst>
            <a:ext uri="{FF2B5EF4-FFF2-40B4-BE49-F238E27FC236}">
              <a16:creationId xmlns:a16="http://schemas.microsoft.com/office/drawing/2014/main" id="{9CEED718-F30A-415F-BD93-A0F101D0514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092" name="AutoShape 1" descr="https://mpc.mer-link.co.cr/PresolicitudesCatalogo/">
          <a:extLst>
            <a:ext uri="{FF2B5EF4-FFF2-40B4-BE49-F238E27FC236}">
              <a16:creationId xmlns:a16="http://schemas.microsoft.com/office/drawing/2014/main" id="{EF576266-DCAA-418D-8B60-0F7BA491EBD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093" name="AutoShape 1" descr="https://mpc.mer-link.co.cr/PresolicitudesCatalogo/">
          <a:extLst>
            <a:ext uri="{FF2B5EF4-FFF2-40B4-BE49-F238E27FC236}">
              <a16:creationId xmlns:a16="http://schemas.microsoft.com/office/drawing/2014/main" id="{AC2131CE-BDE2-46CC-9C8B-417318B11A4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094" name="AutoShape 1" descr="https://mpc.mer-link.co.cr/PresolicitudesCatalogo/">
          <a:extLst>
            <a:ext uri="{FF2B5EF4-FFF2-40B4-BE49-F238E27FC236}">
              <a16:creationId xmlns:a16="http://schemas.microsoft.com/office/drawing/2014/main" id="{352D84E7-522C-4D7F-A749-3C6BF025773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095" name="AutoShape 1" descr="https://mpc.mer-link.co.cr/PresolicitudesCatalogo/">
          <a:extLst>
            <a:ext uri="{FF2B5EF4-FFF2-40B4-BE49-F238E27FC236}">
              <a16:creationId xmlns:a16="http://schemas.microsoft.com/office/drawing/2014/main" id="{D9DE9325-65C4-4510-8F37-BE151837BB2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096" name="AutoShape 1" descr="https://mpc.mer-link.co.cr/PresolicitudesCatalogo/">
          <a:extLst>
            <a:ext uri="{FF2B5EF4-FFF2-40B4-BE49-F238E27FC236}">
              <a16:creationId xmlns:a16="http://schemas.microsoft.com/office/drawing/2014/main" id="{C9F20801-89E7-4EB0-89D6-4110B78C951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097" name="AutoShape 1" descr="https://mpc.mer-link.co.cr/PresolicitudesCatalogo/">
          <a:extLst>
            <a:ext uri="{FF2B5EF4-FFF2-40B4-BE49-F238E27FC236}">
              <a16:creationId xmlns:a16="http://schemas.microsoft.com/office/drawing/2014/main" id="{D17B95E4-2241-4B6E-88E9-DA4186CC9AD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098" name="AutoShape 1" descr="https://mpc.mer-link.co.cr/PresolicitudesCatalogo/">
          <a:extLst>
            <a:ext uri="{FF2B5EF4-FFF2-40B4-BE49-F238E27FC236}">
              <a16:creationId xmlns:a16="http://schemas.microsoft.com/office/drawing/2014/main" id="{5989B5D8-6E8B-4751-B186-1634627308B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099" name="AutoShape 1" descr="https://mpc.mer-link.co.cr/PresolicitudesCatalogo/">
          <a:extLst>
            <a:ext uri="{FF2B5EF4-FFF2-40B4-BE49-F238E27FC236}">
              <a16:creationId xmlns:a16="http://schemas.microsoft.com/office/drawing/2014/main" id="{67C1204C-DE50-4FE4-ACF5-8A9EE0BEA98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0" name="AutoShape 1" descr="https://mpc.mer-link.co.cr/PresolicitudesCatalogo/">
          <a:extLst>
            <a:ext uri="{FF2B5EF4-FFF2-40B4-BE49-F238E27FC236}">
              <a16:creationId xmlns:a16="http://schemas.microsoft.com/office/drawing/2014/main" id="{0B5C0883-2720-43D2-8A55-9D00A7CACE8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1" name="AutoShape 1" descr="https://mpc.mer-link.co.cr/PresolicitudesCatalogo/">
          <a:extLst>
            <a:ext uri="{FF2B5EF4-FFF2-40B4-BE49-F238E27FC236}">
              <a16:creationId xmlns:a16="http://schemas.microsoft.com/office/drawing/2014/main" id="{53D4024B-7047-4579-834E-728128B1D27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2" name="AutoShape 1" descr="https://mpc.mer-link.co.cr/PresolicitudesCatalogo/">
          <a:extLst>
            <a:ext uri="{FF2B5EF4-FFF2-40B4-BE49-F238E27FC236}">
              <a16:creationId xmlns:a16="http://schemas.microsoft.com/office/drawing/2014/main" id="{0B710120-87C9-4E71-ADDD-08CBAFF4EAB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3" name="AutoShape 1" descr="https://mpc.mer-link.co.cr/PresolicitudesCatalogo/">
          <a:extLst>
            <a:ext uri="{FF2B5EF4-FFF2-40B4-BE49-F238E27FC236}">
              <a16:creationId xmlns:a16="http://schemas.microsoft.com/office/drawing/2014/main" id="{855BB37C-4512-48A8-A101-663B40F855B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4" name="AutoShape 1" descr="https://mpc.mer-link.co.cr/PresolicitudesCatalogo/">
          <a:extLst>
            <a:ext uri="{FF2B5EF4-FFF2-40B4-BE49-F238E27FC236}">
              <a16:creationId xmlns:a16="http://schemas.microsoft.com/office/drawing/2014/main" id="{256AE6A4-08CA-4B39-B588-81B1EFC0CC5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5" name="AutoShape 1" descr="https://mpc.mer-link.co.cr/PresolicitudesCatalogo/">
          <a:extLst>
            <a:ext uri="{FF2B5EF4-FFF2-40B4-BE49-F238E27FC236}">
              <a16:creationId xmlns:a16="http://schemas.microsoft.com/office/drawing/2014/main" id="{9244D394-52EC-4422-8514-B08DBDABC33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6" name="AutoShape 1" descr="https://mpc.mer-link.co.cr/PresolicitudesCatalogo/">
          <a:extLst>
            <a:ext uri="{FF2B5EF4-FFF2-40B4-BE49-F238E27FC236}">
              <a16:creationId xmlns:a16="http://schemas.microsoft.com/office/drawing/2014/main" id="{C3D55A92-A567-494F-8F06-7830437BA92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7" name="AutoShape 1" descr="https://mpc.mer-link.co.cr/PresolicitudesCatalogo/">
          <a:extLst>
            <a:ext uri="{FF2B5EF4-FFF2-40B4-BE49-F238E27FC236}">
              <a16:creationId xmlns:a16="http://schemas.microsoft.com/office/drawing/2014/main" id="{8FB5A27C-9621-401A-9630-B00914BEC83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8" name="AutoShape 1" descr="https://mpc.mer-link.co.cr/PresolicitudesCatalogo/">
          <a:extLst>
            <a:ext uri="{FF2B5EF4-FFF2-40B4-BE49-F238E27FC236}">
              <a16:creationId xmlns:a16="http://schemas.microsoft.com/office/drawing/2014/main" id="{853532BE-55D6-45C7-86E6-D12171C4F33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09" name="AutoShape 1" descr="https://mpc.mer-link.co.cr/PresolicitudesCatalogo/">
          <a:extLst>
            <a:ext uri="{FF2B5EF4-FFF2-40B4-BE49-F238E27FC236}">
              <a16:creationId xmlns:a16="http://schemas.microsoft.com/office/drawing/2014/main" id="{B3F92F1D-6112-4832-8E23-218C54B217C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10" name="AutoShape 1" descr="https://mpc.mer-link.co.cr/PresolicitudesCatalogo/">
          <a:extLst>
            <a:ext uri="{FF2B5EF4-FFF2-40B4-BE49-F238E27FC236}">
              <a16:creationId xmlns:a16="http://schemas.microsoft.com/office/drawing/2014/main" id="{E9E51D47-0D0E-41BE-AD01-E01792914C0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613</xdr:row>
      <xdr:rowOff>0</xdr:rowOff>
    </xdr:from>
    <xdr:ext cx="304800" cy="304800"/>
    <xdr:sp macro="" textlink="">
      <xdr:nvSpPr>
        <xdr:cNvPr id="1111" name="AutoShape 1" descr="https://mpc.mer-link.co.cr/PresolicitudesCatalogo/">
          <a:extLst>
            <a:ext uri="{FF2B5EF4-FFF2-40B4-BE49-F238E27FC236}">
              <a16:creationId xmlns:a16="http://schemas.microsoft.com/office/drawing/2014/main" id="{9451FED0-5A2E-4A13-BAF5-A0F00E55205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12" name="AutoShape 1" descr="https://mpc.mer-link.co.cr/PresolicitudesCatalogo/">
          <a:extLst>
            <a:ext uri="{FF2B5EF4-FFF2-40B4-BE49-F238E27FC236}">
              <a16:creationId xmlns:a16="http://schemas.microsoft.com/office/drawing/2014/main" id="{8E42CA91-90CC-496C-BBAD-432876CEE36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13" name="AutoShape 1" descr="https://mpc.mer-link.co.cr/PresolicitudesCatalogo/">
          <a:extLst>
            <a:ext uri="{FF2B5EF4-FFF2-40B4-BE49-F238E27FC236}">
              <a16:creationId xmlns:a16="http://schemas.microsoft.com/office/drawing/2014/main" id="{27B6743B-AE2C-4A89-9F1C-59E6E567FC8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14" name="AutoShape 1" descr="https://mpc.mer-link.co.cr/PresolicitudesCatalogo/">
          <a:extLst>
            <a:ext uri="{FF2B5EF4-FFF2-40B4-BE49-F238E27FC236}">
              <a16:creationId xmlns:a16="http://schemas.microsoft.com/office/drawing/2014/main" id="{565B559C-9E7F-41CD-B0E3-A24DD5013DF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15" name="AutoShape 1" descr="https://mpc.mer-link.co.cr/PresolicitudesCatalogo/">
          <a:extLst>
            <a:ext uri="{FF2B5EF4-FFF2-40B4-BE49-F238E27FC236}">
              <a16:creationId xmlns:a16="http://schemas.microsoft.com/office/drawing/2014/main" id="{2E35433B-7394-41AF-9E5B-4E8FB254FA3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16" name="AutoShape 1" descr="https://mpc.mer-link.co.cr/PresolicitudesCatalogo/">
          <a:extLst>
            <a:ext uri="{FF2B5EF4-FFF2-40B4-BE49-F238E27FC236}">
              <a16:creationId xmlns:a16="http://schemas.microsoft.com/office/drawing/2014/main" id="{FE5082BF-EDCA-44B8-A4B1-CC644523011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17" name="AutoShape 1" descr="https://mpc.mer-link.co.cr/PresolicitudesCatalogo/">
          <a:extLst>
            <a:ext uri="{FF2B5EF4-FFF2-40B4-BE49-F238E27FC236}">
              <a16:creationId xmlns:a16="http://schemas.microsoft.com/office/drawing/2014/main" id="{BC8CAA1D-1196-4619-82FA-0F1899B301F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18" name="AutoShape 1" descr="https://mpc.mer-link.co.cr/PresolicitudesCatalogo/">
          <a:extLst>
            <a:ext uri="{FF2B5EF4-FFF2-40B4-BE49-F238E27FC236}">
              <a16:creationId xmlns:a16="http://schemas.microsoft.com/office/drawing/2014/main" id="{2A688037-38C2-4BA0-84E6-0CB02EC6F8E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19" name="AutoShape 1" descr="https://mpc.mer-link.co.cr/PresolicitudesCatalogo/">
          <a:extLst>
            <a:ext uri="{FF2B5EF4-FFF2-40B4-BE49-F238E27FC236}">
              <a16:creationId xmlns:a16="http://schemas.microsoft.com/office/drawing/2014/main" id="{11AF6643-7488-4A74-8F81-7026AEC34B3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0" name="AutoShape 1" descr="https://mpc.mer-link.co.cr/PresolicitudesCatalogo/">
          <a:extLst>
            <a:ext uri="{FF2B5EF4-FFF2-40B4-BE49-F238E27FC236}">
              <a16:creationId xmlns:a16="http://schemas.microsoft.com/office/drawing/2014/main" id="{285934BA-95B6-415A-9F5B-FD36719CFA7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1" name="AutoShape 1" descr="https://mpc.mer-link.co.cr/PresolicitudesCatalogo/">
          <a:extLst>
            <a:ext uri="{FF2B5EF4-FFF2-40B4-BE49-F238E27FC236}">
              <a16:creationId xmlns:a16="http://schemas.microsoft.com/office/drawing/2014/main" id="{DBFA5BB6-9E3B-4896-B700-8CFAF170674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2" name="AutoShape 1" descr="https://mpc.mer-link.co.cr/PresolicitudesCatalogo/">
          <a:extLst>
            <a:ext uri="{FF2B5EF4-FFF2-40B4-BE49-F238E27FC236}">
              <a16:creationId xmlns:a16="http://schemas.microsoft.com/office/drawing/2014/main" id="{D680F2C4-6C5E-4527-8E79-ACB88AB2F0F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3" name="AutoShape 1" descr="https://mpc.mer-link.co.cr/PresolicitudesCatalogo/">
          <a:extLst>
            <a:ext uri="{FF2B5EF4-FFF2-40B4-BE49-F238E27FC236}">
              <a16:creationId xmlns:a16="http://schemas.microsoft.com/office/drawing/2014/main" id="{4628CF5A-5A99-4F74-AA3F-23C5A0CFFCA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4" name="AutoShape 1" descr="https://mpc.mer-link.co.cr/PresolicitudesCatalogo/">
          <a:extLst>
            <a:ext uri="{FF2B5EF4-FFF2-40B4-BE49-F238E27FC236}">
              <a16:creationId xmlns:a16="http://schemas.microsoft.com/office/drawing/2014/main" id="{6D8DA15A-3F6D-49B2-A000-ABDEC4CE540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5" name="AutoShape 1" descr="https://mpc.mer-link.co.cr/PresolicitudesCatalogo/">
          <a:extLst>
            <a:ext uri="{FF2B5EF4-FFF2-40B4-BE49-F238E27FC236}">
              <a16:creationId xmlns:a16="http://schemas.microsoft.com/office/drawing/2014/main" id="{F99D84E9-BB25-4027-83DF-F3C41123A9D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6" name="AutoShape 1" descr="https://mpc.mer-link.co.cr/PresolicitudesCatalogo/">
          <a:extLst>
            <a:ext uri="{FF2B5EF4-FFF2-40B4-BE49-F238E27FC236}">
              <a16:creationId xmlns:a16="http://schemas.microsoft.com/office/drawing/2014/main" id="{1EC85863-573B-44E8-80C2-20FF34B03DC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7" name="AutoShape 1" descr="https://mpc.mer-link.co.cr/PresolicitudesCatalogo/">
          <a:extLst>
            <a:ext uri="{FF2B5EF4-FFF2-40B4-BE49-F238E27FC236}">
              <a16:creationId xmlns:a16="http://schemas.microsoft.com/office/drawing/2014/main" id="{5C1C8737-B037-44AF-9C87-F3532AD30B7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8" name="AutoShape 1" descr="https://mpc.mer-link.co.cr/PresolicitudesCatalogo/">
          <a:extLst>
            <a:ext uri="{FF2B5EF4-FFF2-40B4-BE49-F238E27FC236}">
              <a16:creationId xmlns:a16="http://schemas.microsoft.com/office/drawing/2014/main" id="{1C175391-6F48-472C-A3FE-65C24B026E4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29" name="AutoShape 1" descr="https://mpc.mer-link.co.cr/PresolicitudesCatalogo/">
          <a:extLst>
            <a:ext uri="{FF2B5EF4-FFF2-40B4-BE49-F238E27FC236}">
              <a16:creationId xmlns:a16="http://schemas.microsoft.com/office/drawing/2014/main" id="{C425B194-4C05-49A4-B0B0-5022CB7081C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30" name="AutoShape 1" descr="https://mpc.mer-link.co.cr/PresolicitudesCatalogo/">
          <a:extLst>
            <a:ext uri="{FF2B5EF4-FFF2-40B4-BE49-F238E27FC236}">
              <a16:creationId xmlns:a16="http://schemas.microsoft.com/office/drawing/2014/main" id="{54FD58B8-1B7D-4233-94FF-B12851020D3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31" name="AutoShape 1" descr="https://mpc.mer-link.co.cr/PresolicitudesCatalogo/">
          <a:extLst>
            <a:ext uri="{FF2B5EF4-FFF2-40B4-BE49-F238E27FC236}">
              <a16:creationId xmlns:a16="http://schemas.microsoft.com/office/drawing/2014/main" id="{C5DF20BB-9B39-4BD4-9062-01127BAFF16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614</xdr:row>
      <xdr:rowOff>0</xdr:rowOff>
    </xdr:from>
    <xdr:ext cx="304800" cy="304800"/>
    <xdr:sp macro="" textlink="">
      <xdr:nvSpPr>
        <xdr:cNvPr id="1132" name="AutoShape 1" descr="https://mpc.mer-link.co.cr/PresolicitudesCatalogo/">
          <a:extLst>
            <a:ext uri="{FF2B5EF4-FFF2-40B4-BE49-F238E27FC236}">
              <a16:creationId xmlns:a16="http://schemas.microsoft.com/office/drawing/2014/main" id="{585A5F81-B0C0-438D-A26D-A0E8729BCE0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33" name="AutoShape 1" descr="https://mpc.mer-link.co.cr/PresolicitudesCatalogo/">
          <a:extLst>
            <a:ext uri="{FF2B5EF4-FFF2-40B4-BE49-F238E27FC236}">
              <a16:creationId xmlns:a16="http://schemas.microsoft.com/office/drawing/2014/main" id="{252F1A12-F518-4DF8-918B-9B94C42E1FE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34" name="AutoShape 1" descr="https://mpc.mer-link.co.cr/PresolicitudesCatalogo/">
          <a:extLst>
            <a:ext uri="{FF2B5EF4-FFF2-40B4-BE49-F238E27FC236}">
              <a16:creationId xmlns:a16="http://schemas.microsoft.com/office/drawing/2014/main" id="{70968508-C8F3-4509-9A26-1EC343842D1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35" name="AutoShape 1" descr="https://mpc.mer-link.co.cr/PresolicitudesCatalogo/">
          <a:extLst>
            <a:ext uri="{FF2B5EF4-FFF2-40B4-BE49-F238E27FC236}">
              <a16:creationId xmlns:a16="http://schemas.microsoft.com/office/drawing/2014/main" id="{458D6F43-6A0A-4525-8C7B-51A4B60DAB8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36" name="AutoShape 1" descr="https://mpc.mer-link.co.cr/PresolicitudesCatalogo/">
          <a:extLst>
            <a:ext uri="{FF2B5EF4-FFF2-40B4-BE49-F238E27FC236}">
              <a16:creationId xmlns:a16="http://schemas.microsoft.com/office/drawing/2014/main" id="{B92243C7-83C7-4FBF-8626-B4049CC812B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37" name="AutoShape 1" descr="https://mpc.mer-link.co.cr/PresolicitudesCatalogo/">
          <a:extLst>
            <a:ext uri="{FF2B5EF4-FFF2-40B4-BE49-F238E27FC236}">
              <a16:creationId xmlns:a16="http://schemas.microsoft.com/office/drawing/2014/main" id="{0D3DB78A-6FE6-4749-903C-1838CBCEF10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38" name="AutoShape 1" descr="https://mpc.mer-link.co.cr/PresolicitudesCatalogo/">
          <a:extLst>
            <a:ext uri="{FF2B5EF4-FFF2-40B4-BE49-F238E27FC236}">
              <a16:creationId xmlns:a16="http://schemas.microsoft.com/office/drawing/2014/main" id="{CA75C6AC-3B73-4504-9C94-A3F46BA0F95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39" name="AutoShape 1" descr="https://mpc.mer-link.co.cr/PresolicitudesCatalogo/">
          <a:extLst>
            <a:ext uri="{FF2B5EF4-FFF2-40B4-BE49-F238E27FC236}">
              <a16:creationId xmlns:a16="http://schemas.microsoft.com/office/drawing/2014/main" id="{56F7BF15-4534-4521-817A-3AB938B5B3F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0" name="AutoShape 1" descr="https://mpc.mer-link.co.cr/PresolicitudesCatalogo/">
          <a:extLst>
            <a:ext uri="{FF2B5EF4-FFF2-40B4-BE49-F238E27FC236}">
              <a16:creationId xmlns:a16="http://schemas.microsoft.com/office/drawing/2014/main" id="{4FA31D81-F2F3-4A80-ABC8-E6CEF534772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1" name="AutoShape 1" descr="https://mpc.mer-link.co.cr/PresolicitudesCatalogo/">
          <a:extLst>
            <a:ext uri="{FF2B5EF4-FFF2-40B4-BE49-F238E27FC236}">
              <a16:creationId xmlns:a16="http://schemas.microsoft.com/office/drawing/2014/main" id="{83404BAC-78F8-414E-9CCB-027EF991F1C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2" name="AutoShape 1" descr="https://mpc.mer-link.co.cr/PresolicitudesCatalogo/">
          <a:extLst>
            <a:ext uri="{FF2B5EF4-FFF2-40B4-BE49-F238E27FC236}">
              <a16:creationId xmlns:a16="http://schemas.microsoft.com/office/drawing/2014/main" id="{8DEA101A-7426-4BC0-8C61-DEE436A550A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3" name="AutoShape 1" descr="https://mpc.mer-link.co.cr/PresolicitudesCatalogo/">
          <a:extLst>
            <a:ext uri="{FF2B5EF4-FFF2-40B4-BE49-F238E27FC236}">
              <a16:creationId xmlns:a16="http://schemas.microsoft.com/office/drawing/2014/main" id="{0D5D3D78-6FAC-4938-B7CE-A59F93A6EC7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4" name="AutoShape 1" descr="https://mpc.mer-link.co.cr/PresolicitudesCatalogo/">
          <a:extLst>
            <a:ext uri="{FF2B5EF4-FFF2-40B4-BE49-F238E27FC236}">
              <a16:creationId xmlns:a16="http://schemas.microsoft.com/office/drawing/2014/main" id="{84B293F2-2896-4AB6-8596-FA9832CE641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5" name="AutoShape 1" descr="https://mpc.mer-link.co.cr/PresolicitudesCatalogo/">
          <a:extLst>
            <a:ext uri="{FF2B5EF4-FFF2-40B4-BE49-F238E27FC236}">
              <a16:creationId xmlns:a16="http://schemas.microsoft.com/office/drawing/2014/main" id="{67D2FD96-E8CE-4EAB-BBE1-84309BCCC21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6" name="AutoShape 1" descr="https://mpc.mer-link.co.cr/PresolicitudesCatalogo/">
          <a:extLst>
            <a:ext uri="{FF2B5EF4-FFF2-40B4-BE49-F238E27FC236}">
              <a16:creationId xmlns:a16="http://schemas.microsoft.com/office/drawing/2014/main" id="{D9E97551-CA14-4107-8CC1-F7DC5FED74F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7" name="AutoShape 1" descr="https://mpc.mer-link.co.cr/PresolicitudesCatalogo/">
          <a:extLst>
            <a:ext uri="{FF2B5EF4-FFF2-40B4-BE49-F238E27FC236}">
              <a16:creationId xmlns:a16="http://schemas.microsoft.com/office/drawing/2014/main" id="{0056A70A-E61A-4D01-B796-B69A8E3288E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8" name="AutoShape 1" descr="https://mpc.mer-link.co.cr/PresolicitudesCatalogo/">
          <a:extLst>
            <a:ext uri="{FF2B5EF4-FFF2-40B4-BE49-F238E27FC236}">
              <a16:creationId xmlns:a16="http://schemas.microsoft.com/office/drawing/2014/main" id="{4999B746-C498-412E-B171-5CCB5650906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49" name="AutoShape 1" descr="https://mpc.mer-link.co.cr/PresolicitudesCatalogo/">
          <a:extLst>
            <a:ext uri="{FF2B5EF4-FFF2-40B4-BE49-F238E27FC236}">
              <a16:creationId xmlns:a16="http://schemas.microsoft.com/office/drawing/2014/main" id="{8801E23C-B1D6-4626-930A-42172CE2CA5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50" name="AutoShape 1" descr="https://mpc.mer-link.co.cr/PresolicitudesCatalogo/">
          <a:extLst>
            <a:ext uri="{FF2B5EF4-FFF2-40B4-BE49-F238E27FC236}">
              <a16:creationId xmlns:a16="http://schemas.microsoft.com/office/drawing/2014/main" id="{35989519-787D-4896-B757-549BAF1C0F9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51" name="AutoShape 1" descr="https://mpc.mer-link.co.cr/PresolicitudesCatalogo/">
          <a:extLst>
            <a:ext uri="{FF2B5EF4-FFF2-40B4-BE49-F238E27FC236}">
              <a16:creationId xmlns:a16="http://schemas.microsoft.com/office/drawing/2014/main" id="{01EC1B6C-1F51-464F-B586-D600DD70A4D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52" name="AutoShape 1" descr="https://mpc.mer-link.co.cr/PresolicitudesCatalogo/">
          <a:extLst>
            <a:ext uri="{FF2B5EF4-FFF2-40B4-BE49-F238E27FC236}">
              <a16:creationId xmlns:a16="http://schemas.microsoft.com/office/drawing/2014/main" id="{A3503B20-ACBE-4EFD-9B81-5A6302376C9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53" name="AutoShape 1" descr="https://mpc.mer-link.co.cr/PresolicitudesCatalogo/">
          <a:extLst>
            <a:ext uri="{FF2B5EF4-FFF2-40B4-BE49-F238E27FC236}">
              <a16:creationId xmlns:a16="http://schemas.microsoft.com/office/drawing/2014/main" id="{BB6CD4B8-E7AD-47B4-ABC3-59927B6C5F2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54" name="AutoShape 1" descr="https://mpc.mer-link.co.cr/PresolicitudesCatalogo/">
          <a:extLst>
            <a:ext uri="{FF2B5EF4-FFF2-40B4-BE49-F238E27FC236}">
              <a16:creationId xmlns:a16="http://schemas.microsoft.com/office/drawing/2014/main" id="{A426C289-9270-4A22-A1A1-5483E37133D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55" name="AutoShape 1" descr="https://mpc.mer-link.co.cr/PresolicitudesCatalogo/">
          <a:extLst>
            <a:ext uri="{FF2B5EF4-FFF2-40B4-BE49-F238E27FC236}">
              <a16:creationId xmlns:a16="http://schemas.microsoft.com/office/drawing/2014/main" id="{84FCD4B8-FF3C-47B1-993A-4C00A372CD0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56" name="AutoShape 1" descr="https://mpc.mer-link.co.cr/PresolicitudesCatalogo/">
          <a:extLst>
            <a:ext uri="{FF2B5EF4-FFF2-40B4-BE49-F238E27FC236}">
              <a16:creationId xmlns:a16="http://schemas.microsoft.com/office/drawing/2014/main" id="{84703AC0-6440-4578-9F86-C6647CF689A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57" name="AutoShape 1" descr="https://mpc.mer-link.co.cr/PresolicitudesCatalogo/">
          <a:extLst>
            <a:ext uri="{FF2B5EF4-FFF2-40B4-BE49-F238E27FC236}">
              <a16:creationId xmlns:a16="http://schemas.microsoft.com/office/drawing/2014/main" id="{D5FAEECD-CB8A-42D0-B0D2-4039C759AFE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58" name="AutoShape 1" descr="https://mpc.mer-link.co.cr/PresolicitudesCatalogo/">
          <a:extLst>
            <a:ext uri="{FF2B5EF4-FFF2-40B4-BE49-F238E27FC236}">
              <a16:creationId xmlns:a16="http://schemas.microsoft.com/office/drawing/2014/main" id="{83F9BDB2-0781-443E-9B9F-4F05D1D8484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59" name="AutoShape 1" descr="https://mpc.mer-link.co.cr/PresolicitudesCatalogo/">
          <a:extLst>
            <a:ext uri="{FF2B5EF4-FFF2-40B4-BE49-F238E27FC236}">
              <a16:creationId xmlns:a16="http://schemas.microsoft.com/office/drawing/2014/main" id="{BDF26441-5010-4CE9-9EC7-67B6690F806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0" name="AutoShape 1" descr="https://mpc.mer-link.co.cr/PresolicitudesCatalogo/">
          <a:extLst>
            <a:ext uri="{FF2B5EF4-FFF2-40B4-BE49-F238E27FC236}">
              <a16:creationId xmlns:a16="http://schemas.microsoft.com/office/drawing/2014/main" id="{7A483351-8BFF-44C8-90FA-2610C16DB6D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1" name="AutoShape 1" descr="https://mpc.mer-link.co.cr/PresolicitudesCatalogo/">
          <a:extLst>
            <a:ext uri="{FF2B5EF4-FFF2-40B4-BE49-F238E27FC236}">
              <a16:creationId xmlns:a16="http://schemas.microsoft.com/office/drawing/2014/main" id="{AECE0082-3410-4A6C-B558-524BE95F795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2" name="AutoShape 1" descr="https://mpc.mer-link.co.cr/PresolicitudesCatalogo/">
          <a:extLst>
            <a:ext uri="{FF2B5EF4-FFF2-40B4-BE49-F238E27FC236}">
              <a16:creationId xmlns:a16="http://schemas.microsoft.com/office/drawing/2014/main" id="{3AA2A5AA-C488-4412-B9AC-88DACD69E09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3" name="AutoShape 1" descr="https://mpc.mer-link.co.cr/PresolicitudesCatalogo/">
          <a:extLst>
            <a:ext uri="{FF2B5EF4-FFF2-40B4-BE49-F238E27FC236}">
              <a16:creationId xmlns:a16="http://schemas.microsoft.com/office/drawing/2014/main" id="{0AB50241-D0E5-4EAB-B53D-AFB9AA79F78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4" name="AutoShape 1" descr="https://mpc.mer-link.co.cr/PresolicitudesCatalogo/">
          <a:extLst>
            <a:ext uri="{FF2B5EF4-FFF2-40B4-BE49-F238E27FC236}">
              <a16:creationId xmlns:a16="http://schemas.microsoft.com/office/drawing/2014/main" id="{78BEC27F-7CE5-4D38-81D3-0F7EA7D6CF9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5" name="AutoShape 1" descr="https://mpc.mer-link.co.cr/PresolicitudesCatalogo/">
          <a:extLst>
            <a:ext uri="{FF2B5EF4-FFF2-40B4-BE49-F238E27FC236}">
              <a16:creationId xmlns:a16="http://schemas.microsoft.com/office/drawing/2014/main" id="{7B1EFEA9-BCBC-4884-BCE8-1438FFC470D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6" name="AutoShape 1" descr="https://mpc.mer-link.co.cr/PresolicitudesCatalogo/">
          <a:extLst>
            <a:ext uri="{FF2B5EF4-FFF2-40B4-BE49-F238E27FC236}">
              <a16:creationId xmlns:a16="http://schemas.microsoft.com/office/drawing/2014/main" id="{5312DB22-13CE-479F-97D4-445DEB62842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7" name="AutoShape 1" descr="https://mpc.mer-link.co.cr/PresolicitudesCatalogo/">
          <a:extLst>
            <a:ext uri="{FF2B5EF4-FFF2-40B4-BE49-F238E27FC236}">
              <a16:creationId xmlns:a16="http://schemas.microsoft.com/office/drawing/2014/main" id="{3182A1B9-2086-41A0-81FA-39DA6A5A2BF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8" name="AutoShape 1" descr="https://mpc.mer-link.co.cr/PresolicitudesCatalogo/">
          <a:extLst>
            <a:ext uri="{FF2B5EF4-FFF2-40B4-BE49-F238E27FC236}">
              <a16:creationId xmlns:a16="http://schemas.microsoft.com/office/drawing/2014/main" id="{A8CF6D2B-459D-499A-BF9C-49EB13ED0EE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69" name="AutoShape 1" descr="https://mpc.mer-link.co.cr/PresolicitudesCatalogo/">
          <a:extLst>
            <a:ext uri="{FF2B5EF4-FFF2-40B4-BE49-F238E27FC236}">
              <a16:creationId xmlns:a16="http://schemas.microsoft.com/office/drawing/2014/main" id="{99E5E535-2616-44C9-A7EA-5270E6F4147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70" name="AutoShape 1" descr="https://mpc.mer-link.co.cr/PresolicitudesCatalogo/">
          <a:extLst>
            <a:ext uri="{FF2B5EF4-FFF2-40B4-BE49-F238E27FC236}">
              <a16:creationId xmlns:a16="http://schemas.microsoft.com/office/drawing/2014/main" id="{F34209B4-1E17-4B8F-9AAB-065A64C7694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71" name="AutoShape 1" descr="https://mpc.mer-link.co.cr/PresolicitudesCatalogo/">
          <a:extLst>
            <a:ext uri="{FF2B5EF4-FFF2-40B4-BE49-F238E27FC236}">
              <a16:creationId xmlns:a16="http://schemas.microsoft.com/office/drawing/2014/main" id="{F98F9C6F-9875-484C-B63F-97DF1647ED7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72" name="AutoShape 1" descr="https://mpc.mer-link.co.cr/PresolicitudesCatalogo/">
          <a:extLst>
            <a:ext uri="{FF2B5EF4-FFF2-40B4-BE49-F238E27FC236}">
              <a16:creationId xmlns:a16="http://schemas.microsoft.com/office/drawing/2014/main" id="{40B64B27-50D1-425C-8A74-E1CC4819EC0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73" name="AutoShape 1" descr="https://mpc.mer-link.co.cr/PresolicitudesCatalogo/">
          <a:extLst>
            <a:ext uri="{FF2B5EF4-FFF2-40B4-BE49-F238E27FC236}">
              <a16:creationId xmlns:a16="http://schemas.microsoft.com/office/drawing/2014/main" id="{3E3E123C-23DA-412F-9151-700870AFEEC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74" name="AutoShape 1" descr="https://mpc.mer-link.co.cr/PresolicitudesCatalogo/">
          <a:extLst>
            <a:ext uri="{FF2B5EF4-FFF2-40B4-BE49-F238E27FC236}">
              <a16:creationId xmlns:a16="http://schemas.microsoft.com/office/drawing/2014/main" id="{6B97B698-6189-4F7E-BB0E-E2C7CF5D6C9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75" name="AutoShape 1" descr="https://mpc.mer-link.co.cr/PresolicitudesCatalogo/">
          <a:extLst>
            <a:ext uri="{FF2B5EF4-FFF2-40B4-BE49-F238E27FC236}">
              <a16:creationId xmlns:a16="http://schemas.microsoft.com/office/drawing/2014/main" id="{8667B307-ABF1-4CB3-8F9B-47FF0A9B84A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76" name="AutoShape 1" descr="https://mpc.mer-link.co.cr/PresolicitudesCatalogo/">
          <a:extLst>
            <a:ext uri="{FF2B5EF4-FFF2-40B4-BE49-F238E27FC236}">
              <a16:creationId xmlns:a16="http://schemas.microsoft.com/office/drawing/2014/main" id="{4D7451A9-A943-4203-878D-82665BE9A69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77" name="AutoShape 1" descr="https://mpc.mer-link.co.cr/PresolicitudesCatalogo/">
          <a:extLst>
            <a:ext uri="{FF2B5EF4-FFF2-40B4-BE49-F238E27FC236}">
              <a16:creationId xmlns:a16="http://schemas.microsoft.com/office/drawing/2014/main" id="{E2A231FB-5D26-4DC9-AA73-F051D8A9DB8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78" name="AutoShape 1" descr="https://mpc.mer-link.co.cr/PresolicitudesCatalogo/">
          <a:extLst>
            <a:ext uri="{FF2B5EF4-FFF2-40B4-BE49-F238E27FC236}">
              <a16:creationId xmlns:a16="http://schemas.microsoft.com/office/drawing/2014/main" id="{E27405CB-A4D3-4B2D-A96F-90A9370336C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79" name="AutoShape 1" descr="https://mpc.mer-link.co.cr/PresolicitudesCatalogo/">
          <a:extLst>
            <a:ext uri="{FF2B5EF4-FFF2-40B4-BE49-F238E27FC236}">
              <a16:creationId xmlns:a16="http://schemas.microsoft.com/office/drawing/2014/main" id="{4C8AE4E0-1867-47B4-BB71-5CBD8133ACB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0" name="AutoShape 1" descr="https://mpc.mer-link.co.cr/PresolicitudesCatalogo/">
          <a:extLst>
            <a:ext uri="{FF2B5EF4-FFF2-40B4-BE49-F238E27FC236}">
              <a16:creationId xmlns:a16="http://schemas.microsoft.com/office/drawing/2014/main" id="{E7FD07A1-305B-427A-A82D-BF4EF2A0B44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1" name="AutoShape 1" descr="https://mpc.mer-link.co.cr/PresolicitudesCatalogo/">
          <a:extLst>
            <a:ext uri="{FF2B5EF4-FFF2-40B4-BE49-F238E27FC236}">
              <a16:creationId xmlns:a16="http://schemas.microsoft.com/office/drawing/2014/main" id="{C7F358B7-D83C-400B-BE31-589B29FC8D3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2" name="AutoShape 1" descr="https://mpc.mer-link.co.cr/PresolicitudesCatalogo/">
          <a:extLst>
            <a:ext uri="{FF2B5EF4-FFF2-40B4-BE49-F238E27FC236}">
              <a16:creationId xmlns:a16="http://schemas.microsoft.com/office/drawing/2014/main" id="{E1BB8836-40EA-4296-8671-3C04BCA5A98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3" name="AutoShape 1" descr="https://mpc.mer-link.co.cr/PresolicitudesCatalogo/">
          <a:extLst>
            <a:ext uri="{FF2B5EF4-FFF2-40B4-BE49-F238E27FC236}">
              <a16:creationId xmlns:a16="http://schemas.microsoft.com/office/drawing/2014/main" id="{A4C74233-9EE1-4382-B69B-8747AFAD9D6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4" name="AutoShape 1" descr="https://mpc.mer-link.co.cr/PresolicitudesCatalogo/">
          <a:extLst>
            <a:ext uri="{FF2B5EF4-FFF2-40B4-BE49-F238E27FC236}">
              <a16:creationId xmlns:a16="http://schemas.microsoft.com/office/drawing/2014/main" id="{CA58D79C-5640-4071-9334-130E3B9DE9F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5" name="AutoShape 1" descr="https://mpc.mer-link.co.cr/PresolicitudesCatalogo/">
          <a:extLst>
            <a:ext uri="{FF2B5EF4-FFF2-40B4-BE49-F238E27FC236}">
              <a16:creationId xmlns:a16="http://schemas.microsoft.com/office/drawing/2014/main" id="{5B04A9D9-EAEB-4590-8598-5404019DFD1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6" name="AutoShape 1" descr="https://mpc.mer-link.co.cr/PresolicitudesCatalogo/">
          <a:extLst>
            <a:ext uri="{FF2B5EF4-FFF2-40B4-BE49-F238E27FC236}">
              <a16:creationId xmlns:a16="http://schemas.microsoft.com/office/drawing/2014/main" id="{05E48592-9877-4BE4-8B90-A4F9CE53DE4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7" name="AutoShape 1" descr="https://mpc.mer-link.co.cr/PresolicitudesCatalogo/">
          <a:extLst>
            <a:ext uri="{FF2B5EF4-FFF2-40B4-BE49-F238E27FC236}">
              <a16:creationId xmlns:a16="http://schemas.microsoft.com/office/drawing/2014/main" id="{2359F109-94EA-4B0A-BA1F-3E5B9045AFC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8" name="AutoShape 1" descr="https://mpc.mer-link.co.cr/PresolicitudesCatalogo/">
          <a:extLst>
            <a:ext uri="{FF2B5EF4-FFF2-40B4-BE49-F238E27FC236}">
              <a16:creationId xmlns:a16="http://schemas.microsoft.com/office/drawing/2014/main" id="{120565DC-37C7-427E-B070-5A5E9F0DF5F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89" name="AutoShape 1" descr="https://mpc.mer-link.co.cr/PresolicitudesCatalogo/">
          <a:extLst>
            <a:ext uri="{FF2B5EF4-FFF2-40B4-BE49-F238E27FC236}">
              <a16:creationId xmlns:a16="http://schemas.microsoft.com/office/drawing/2014/main" id="{0DBF65A2-E85C-4514-812F-2F319EEAC0A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90" name="AutoShape 1" descr="https://mpc.mer-link.co.cr/PresolicitudesCatalogo/">
          <a:extLst>
            <a:ext uri="{FF2B5EF4-FFF2-40B4-BE49-F238E27FC236}">
              <a16:creationId xmlns:a16="http://schemas.microsoft.com/office/drawing/2014/main" id="{84540506-BEE1-4DBA-A1A6-8DF97CC1DEF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91" name="AutoShape 1" descr="https://mpc.mer-link.co.cr/PresolicitudesCatalogo/">
          <a:extLst>
            <a:ext uri="{FF2B5EF4-FFF2-40B4-BE49-F238E27FC236}">
              <a16:creationId xmlns:a16="http://schemas.microsoft.com/office/drawing/2014/main" id="{422DA0B0-015E-410D-9BB1-5D0CCB2C41F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92" name="AutoShape 1" descr="https://mpc.mer-link.co.cr/PresolicitudesCatalogo/">
          <a:extLst>
            <a:ext uri="{FF2B5EF4-FFF2-40B4-BE49-F238E27FC236}">
              <a16:creationId xmlns:a16="http://schemas.microsoft.com/office/drawing/2014/main" id="{C3731CDD-1ECB-459A-9ABF-D00DCDB4FAA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93" name="AutoShape 1" descr="https://mpc.mer-link.co.cr/PresolicitudesCatalogo/">
          <a:extLst>
            <a:ext uri="{FF2B5EF4-FFF2-40B4-BE49-F238E27FC236}">
              <a16:creationId xmlns:a16="http://schemas.microsoft.com/office/drawing/2014/main" id="{B3BA1A6D-E137-4909-B354-60ED005E51C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94" name="AutoShape 1" descr="https://mpc.mer-link.co.cr/PresolicitudesCatalogo/">
          <a:extLst>
            <a:ext uri="{FF2B5EF4-FFF2-40B4-BE49-F238E27FC236}">
              <a16:creationId xmlns:a16="http://schemas.microsoft.com/office/drawing/2014/main" id="{39D6306F-B098-4D23-AE75-2B74D93C1C4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615</xdr:row>
      <xdr:rowOff>0</xdr:rowOff>
    </xdr:from>
    <xdr:ext cx="304800" cy="304800"/>
    <xdr:sp macro="" textlink="">
      <xdr:nvSpPr>
        <xdr:cNvPr id="1195" name="AutoShape 1" descr="https://mpc.mer-link.co.cr/PresolicitudesCatalogo/">
          <a:extLst>
            <a:ext uri="{FF2B5EF4-FFF2-40B4-BE49-F238E27FC236}">
              <a16:creationId xmlns:a16="http://schemas.microsoft.com/office/drawing/2014/main" id="{C03C970A-6392-4CCC-B30F-79574FE0414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35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96" name="AutoShape 1" descr="https://mpc.mer-link.co.cr/PresolicitudesCatalogo/">
          <a:extLst>
            <a:ext uri="{FF2B5EF4-FFF2-40B4-BE49-F238E27FC236}">
              <a16:creationId xmlns:a16="http://schemas.microsoft.com/office/drawing/2014/main" id="{1F9E4E52-A8E5-4EDF-9AD8-4674EE4D4D7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97" name="AutoShape 1" descr="https://mpc.mer-link.co.cr/PresolicitudesCatalogo/">
          <a:extLst>
            <a:ext uri="{FF2B5EF4-FFF2-40B4-BE49-F238E27FC236}">
              <a16:creationId xmlns:a16="http://schemas.microsoft.com/office/drawing/2014/main" id="{1D818E0B-D2ED-4833-AFE9-72E0B9ADDE3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98" name="AutoShape 1" descr="https://mpc.mer-link.co.cr/PresolicitudesCatalogo/">
          <a:extLst>
            <a:ext uri="{FF2B5EF4-FFF2-40B4-BE49-F238E27FC236}">
              <a16:creationId xmlns:a16="http://schemas.microsoft.com/office/drawing/2014/main" id="{F45D9D58-A0B4-4935-8DB7-8EC9926CAEA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199" name="AutoShape 1" descr="https://mpc.mer-link.co.cr/PresolicitudesCatalogo/">
          <a:extLst>
            <a:ext uri="{FF2B5EF4-FFF2-40B4-BE49-F238E27FC236}">
              <a16:creationId xmlns:a16="http://schemas.microsoft.com/office/drawing/2014/main" id="{16C71BCE-CB1D-47B6-B700-754E0F774C7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0" name="AutoShape 1" descr="https://mpc.mer-link.co.cr/PresolicitudesCatalogo/">
          <a:extLst>
            <a:ext uri="{FF2B5EF4-FFF2-40B4-BE49-F238E27FC236}">
              <a16:creationId xmlns:a16="http://schemas.microsoft.com/office/drawing/2014/main" id="{4C8D3E06-D5A2-4731-86E3-5FDA217ECE4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1" name="AutoShape 1" descr="https://mpc.mer-link.co.cr/PresolicitudesCatalogo/">
          <a:extLst>
            <a:ext uri="{FF2B5EF4-FFF2-40B4-BE49-F238E27FC236}">
              <a16:creationId xmlns:a16="http://schemas.microsoft.com/office/drawing/2014/main" id="{52247301-5622-4A50-9A16-A91AC43C4AC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2" name="AutoShape 1" descr="https://mpc.mer-link.co.cr/PresolicitudesCatalogo/">
          <a:extLst>
            <a:ext uri="{FF2B5EF4-FFF2-40B4-BE49-F238E27FC236}">
              <a16:creationId xmlns:a16="http://schemas.microsoft.com/office/drawing/2014/main" id="{07A4E9CB-B80E-4EFD-B3C9-68EB097EAAE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3" name="AutoShape 1" descr="https://mpc.mer-link.co.cr/PresolicitudesCatalogo/">
          <a:extLst>
            <a:ext uri="{FF2B5EF4-FFF2-40B4-BE49-F238E27FC236}">
              <a16:creationId xmlns:a16="http://schemas.microsoft.com/office/drawing/2014/main" id="{D0A6EAEE-C9DD-4694-9508-B7F33A88B7C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4" name="AutoShape 1" descr="https://mpc.mer-link.co.cr/PresolicitudesCatalogo/">
          <a:extLst>
            <a:ext uri="{FF2B5EF4-FFF2-40B4-BE49-F238E27FC236}">
              <a16:creationId xmlns:a16="http://schemas.microsoft.com/office/drawing/2014/main" id="{5519EE37-B018-4B52-BDC3-ADC21263829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5" name="AutoShape 1" descr="https://mpc.mer-link.co.cr/PresolicitudesCatalogo/">
          <a:extLst>
            <a:ext uri="{FF2B5EF4-FFF2-40B4-BE49-F238E27FC236}">
              <a16:creationId xmlns:a16="http://schemas.microsoft.com/office/drawing/2014/main" id="{A793789C-3819-4BD9-AD3A-8D670E6B895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6" name="AutoShape 1" descr="https://mpc.mer-link.co.cr/PresolicitudesCatalogo/">
          <a:extLst>
            <a:ext uri="{FF2B5EF4-FFF2-40B4-BE49-F238E27FC236}">
              <a16:creationId xmlns:a16="http://schemas.microsoft.com/office/drawing/2014/main" id="{1ED5E539-DC2B-418F-BC6F-F1F8254DFC7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7" name="AutoShape 1" descr="https://mpc.mer-link.co.cr/PresolicitudesCatalogo/">
          <a:extLst>
            <a:ext uri="{FF2B5EF4-FFF2-40B4-BE49-F238E27FC236}">
              <a16:creationId xmlns:a16="http://schemas.microsoft.com/office/drawing/2014/main" id="{103B4942-BEFF-401B-AFE9-B89BBE18731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8" name="AutoShape 1" descr="https://mpc.mer-link.co.cr/PresolicitudesCatalogo/">
          <a:extLst>
            <a:ext uri="{FF2B5EF4-FFF2-40B4-BE49-F238E27FC236}">
              <a16:creationId xmlns:a16="http://schemas.microsoft.com/office/drawing/2014/main" id="{FA681550-6489-413C-8DCE-AD6248A7767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09" name="AutoShape 1" descr="https://mpc.mer-link.co.cr/PresolicitudesCatalogo/">
          <a:extLst>
            <a:ext uri="{FF2B5EF4-FFF2-40B4-BE49-F238E27FC236}">
              <a16:creationId xmlns:a16="http://schemas.microsoft.com/office/drawing/2014/main" id="{8ED9612C-F98A-4212-BEA3-CD089EEFA1B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10" name="AutoShape 1" descr="https://mpc.mer-link.co.cr/PresolicitudesCatalogo/">
          <a:extLst>
            <a:ext uri="{FF2B5EF4-FFF2-40B4-BE49-F238E27FC236}">
              <a16:creationId xmlns:a16="http://schemas.microsoft.com/office/drawing/2014/main" id="{15BD60CE-35BE-4191-AB1A-C7B46576A4C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11" name="AutoShape 1" descr="https://mpc.mer-link.co.cr/PresolicitudesCatalogo/">
          <a:extLst>
            <a:ext uri="{FF2B5EF4-FFF2-40B4-BE49-F238E27FC236}">
              <a16:creationId xmlns:a16="http://schemas.microsoft.com/office/drawing/2014/main" id="{0C85D531-18DD-4553-AF0B-10716D3F8F8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12" name="AutoShape 1" descr="https://mpc.mer-link.co.cr/PresolicitudesCatalogo/">
          <a:extLst>
            <a:ext uri="{FF2B5EF4-FFF2-40B4-BE49-F238E27FC236}">
              <a16:creationId xmlns:a16="http://schemas.microsoft.com/office/drawing/2014/main" id="{8C726F2B-EE35-45C7-8E10-862194C7376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13" name="AutoShape 1" descr="https://mpc.mer-link.co.cr/PresolicitudesCatalogo/">
          <a:extLst>
            <a:ext uri="{FF2B5EF4-FFF2-40B4-BE49-F238E27FC236}">
              <a16:creationId xmlns:a16="http://schemas.microsoft.com/office/drawing/2014/main" id="{CBFF6DA3-A087-4FCB-81B0-03B33CAA061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14" name="AutoShape 1" descr="https://mpc.mer-link.co.cr/PresolicitudesCatalogo/">
          <a:extLst>
            <a:ext uri="{FF2B5EF4-FFF2-40B4-BE49-F238E27FC236}">
              <a16:creationId xmlns:a16="http://schemas.microsoft.com/office/drawing/2014/main" id="{59C8A585-38E4-4E45-B3FF-2DF99F04E93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15" name="AutoShape 1" descr="https://mpc.mer-link.co.cr/PresolicitudesCatalogo/">
          <a:extLst>
            <a:ext uri="{FF2B5EF4-FFF2-40B4-BE49-F238E27FC236}">
              <a16:creationId xmlns:a16="http://schemas.microsoft.com/office/drawing/2014/main" id="{C60CA24B-972A-4BF6-BE4D-4FE73514F89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616</xdr:row>
      <xdr:rowOff>0</xdr:rowOff>
    </xdr:from>
    <xdr:ext cx="304800" cy="304800"/>
    <xdr:sp macro="" textlink="">
      <xdr:nvSpPr>
        <xdr:cNvPr id="1216" name="AutoShape 1" descr="https://mpc.mer-link.co.cr/PresolicitudesCatalogo/">
          <a:extLst>
            <a:ext uri="{FF2B5EF4-FFF2-40B4-BE49-F238E27FC236}">
              <a16:creationId xmlns:a16="http://schemas.microsoft.com/office/drawing/2014/main" id="{4882226D-4C9F-4750-808E-9AE2E0599E6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6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17" name="AutoShape 1" descr="https://mpc.mer-link.co.cr/PresolicitudesCatalogo/">
          <a:extLst>
            <a:ext uri="{FF2B5EF4-FFF2-40B4-BE49-F238E27FC236}">
              <a16:creationId xmlns:a16="http://schemas.microsoft.com/office/drawing/2014/main" id="{ECC3576A-3FD7-42AF-9028-D1173421755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18" name="AutoShape 1" descr="https://mpc.mer-link.co.cr/PresolicitudesCatalogo/">
          <a:extLst>
            <a:ext uri="{FF2B5EF4-FFF2-40B4-BE49-F238E27FC236}">
              <a16:creationId xmlns:a16="http://schemas.microsoft.com/office/drawing/2014/main" id="{0AF7B7B5-DDFB-4771-BEB3-4F856A813CE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19" name="AutoShape 1" descr="https://mpc.mer-link.co.cr/PresolicitudesCatalogo/">
          <a:extLst>
            <a:ext uri="{FF2B5EF4-FFF2-40B4-BE49-F238E27FC236}">
              <a16:creationId xmlns:a16="http://schemas.microsoft.com/office/drawing/2014/main" id="{98F4EFE8-C572-4425-8779-43C4D01C10A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0" name="AutoShape 1" descr="https://mpc.mer-link.co.cr/PresolicitudesCatalogo/">
          <a:extLst>
            <a:ext uri="{FF2B5EF4-FFF2-40B4-BE49-F238E27FC236}">
              <a16:creationId xmlns:a16="http://schemas.microsoft.com/office/drawing/2014/main" id="{5C972A32-46EA-4806-8A09-0FEDF1788D7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1" name="AutoShape 1" descr="https://mpc.mer-link.co.cr/PresolicitudesCatalogo/">
          <a:extLst>
            <a:ext uri="{FF2B5EF4-FFF2-40B4-BE49-F238E27FC236}">
              <a16:creationId xmlns:a16="http://schemas.microsoft.com/office/drawing/2014/main" id="{9C085E81-8FFA-4B34-ABBE-BDF7F8C05B4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2" name="AutoShape 1" descr="https://mpc.mer-link.co.cr/PresolicitudesCatalogo/">
          <a:extLst>
            <a:ext uri="{FF2B5EF4-FFF2-40B4-BE49-F238E27FC236}">
              <a16:creationId xmlns:a16="http://schemas.microsoft.com/office/drawing/2014/main" id="{E1C60F20-E835-4D66-BAC5-476775861DD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3" name="AutoShape 1" descr="https://mpc.mer-link.co.cr/PresolicitudesCatalogo/">
          <a:extLst>
            <a:ext uri="{FF2B5EF4-FFF2-40B4-BE49-F238E27FC236}">
              <a16:creationId xmlns:a16="http://schemas.microsoft.com/office/drawing/2014/main" id="{E9B36969-E85D-4B77-851A-9256B6C9C0A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4" name="AutoShape 1" descr="https://mpc.mer-link.co.cr/PresolicitudesCatalogo/">
          <a:extLst>
            <a:ext uri="{FF2B5EF4-FFF2-40B4-BE49-F238E27FC236}">
              <a16:creationId xmlns:a16="http://schemas.microsoft.com/office/drawing/2014/main" id="{C2C7A756-2C77-4666-9851-2C38198427E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5" name="AutoShape 1" descr="https://mpc.mer-link.co.cr/PresolicitudesCatalogo/">
          <a:extLst>
            <a:ext uri="{FF2B5EF4-FFF2-40B4-BE49-F238E27FC236}">
              <a16:creationId xmlns:a16="http://schemas.microsoft.com/office/drawing/2014/main" id="{9D835405-0D32-41B7-8093-2E4FBF7DA12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6" name="AutoShape 1" descr="https://mpc.mer-link.co.cr/PresolicitudesCatalogo/">
          <a:extLst>
            <a:ext uri="{FF2B5EF4-FFF2-40B4-BE49-F238E27FC236}">
              <a16:creationId xmlns:a16="http://schemas.microsoft.com/office/drawing/2014/main" id="{392BE8C9-28CE-445E-8FFF-8D4857DA2A4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7" name="AutoShape 1" descr="https://mpc.mer-link.co.cr/PresolicitudesCatalogo/">
          <a:extLst>
            <a:ext uri="{FF2B5EF4-FFF2-40B4-BE49-F238E27FC236}">
              <a16:creationId xmlns:a16="http://schemas.microsoft.com/office/drawing/2014/main" id="{61DC738E-1666-4C98-A155-B975704AB99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8" name="AutoShape 1" descr="https://mpc.mer-link.co.cr/PresolicitudesCatalogo/">
          <a:extLst>
            <a:ext uri="{FF2B5EF4-FFF2-40B4-BE49-F238E27FC236}">
              <a16:creationId xmlns:a16="http://schemas.microsoft.com/office/drawing/2014/main" id="{E1FF946D-2B74-4E7A-A9F6-8BF96F60305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29" name="AutoShape 1" descr="https://mpc.mer-link.co.cr/PresolicitudesCatalogo/">
          <a:extLst>
            <a:ext uri="{FF2B5EF4-FFF2-40B4-BE49-F238E27FC236}">
              <a16:creationId xmlns:a16="http://schemas.microsoft.com/office/drawing/2014/main" id="{63B4D388-A928-40DB-8EB2-22E747903D9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30" name="AutoShape 1" descr="https://mpc.mer-link.co.cr/PresolicitudesCatalogo/">
          <a:extLst>
            <a:ext uri="{FF2B5EF4-FFF2-40B4-BE49-F238E27FC236}">
              <a16:creationId xmlns:a16="http://schemas.microsoft.com/office/drawing/2014/main" id="{F29725DA-B977-4E2F-98E9-FDE799E138B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31" name="AutoShape 1" descr="https://mpc.mer-link.co.cr/PresolicitudesCatalogo/">
          <a:extLst>
            <a:ext uri="{FF2B5EF4-FFF2-40B4-BE49-F238E27FC236}">
              <a16:creationId xmlns:a16="http://schemas.microsoft.com/office/drawing/2014/main" id="{46F0C870-9482-476D-90D7-031C5CB2592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32" name="AutoShape 1" descr="https://mpc.mer-link.co.cr/PresolicitudesCatalogo/">
          <a:extLst>
            <a:ext uri="{FF2B5EF4-FFF2-40B4-BE49-F238E27FC236}">
              <a16:creationId xmlns:a16="http://schemas.microsoft.com/office/drawing/2014/main" id="{8172F05A-78B7-426A-A5BC-0A0DDCD2A35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33" name="AutoShape 1" descr="https://mpc.mer-link.co.cr/PresolicitudesCatalogo/">
          <a:extLst>
            <a:ext uri="{FF2B5EF4-FFF2-40B4-BE49-F238E27FC236}">
              <a16:creationId xmlns:a16="http://schemas.microsoft.com/office/drawing/2014/main" id="{E8FA7CB7-5391-47EE-B482-8551583B81D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34" name="AutoShape 1" descr="https://mpc.mer-link.co.cr/PresolicitudesCatalogo/">
          <a:extLst>
            <a:ext uri="{FF2B5EF4-FFF2-40B4-BE49-F238E27FC236}">
              <a16:creationId xmlns:a16="http://schemas.microsoft.com/office/drawing/2014/main" id="{57A63416-304C-426B-89BB-DF522BD06AE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35" name="AutoShape 1" descr="https://mpc.mer-link.co.cr/PresolicitudesCatalogo/">
          <a:extLst>
            <a:ext uri="{FF2B5EF4-FFF2-40B4-BE49-F238E27FC236}">
              <a16:creationId xmlns:a16="http://schemas.microsoft.com/office/drawing/2014/main" id="{DB8FFA67-7C41-42B7-9AD9-BACDC701F99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618</xdr:row>
      <xdr:rowOff>0</xdr:rowOff>
    </xdr:from>
    <xdr:ext cx="304800" cy="304800"/>
    <xdr:sp macro="" textlink="">
      <xdr:nvSpPr>
        <xdr:cNvPr id="1236" name="AutoShape 1" descr="https://mpc.mer-link.co.cr/PresolicitudesCatalogo/">
          <a:extLst>
            <a:ext uri="{FF2B5EF4-FFF2-40B4-BE49-F238E27FC236}">
              <a16:creationId xmlns:a16="http://schemas.microsoft.com/office/drawing/2014/main" id="{67A4C938-9D20-45B6-BF20-E2D4CEA95EC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35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37" name="AutoShape 1" descr="https://mpc.mer-link.co.cr/PresolicitudesCatalogo/">
          <a:extLst>
            <a:ext uri="{FF2B5EF4-FFF2-40B4-BE49-F238E27FC236}">
              <a16:creationId xmlns:a16="http://schemas.microsoft.com/office/drawing/2014/main" id="{06314B45-F385-4D79-9414-8409490FDAB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38" name="AutoShape 1" descr="https://mpc.mer-link.co.cr/PresolicitudesCatalogo/">
          <a:extLst>
            <a:ext uri="{FF2B5EF4-FFF2-40B4-BE49-F238E27FC236}">
              <a16:creationId xmlns:a16="http://schemas.microsoft.com/office/drawing/2014/main" id="{DEAB789E-E4EE-4009-B3F9-7ABC1859803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39" name="AutoShape 1" descr="https://mpc.mer-link.co.cr/PresolicitudesCatalogo/">
          <a:extLst>
            <a:ext uri="{FF2B5EF4-FFF2-40B4-BE49-F238E27FC236}">
              <a16:creationId xmlns:a16="http://schemas.microsoft.com/office/drawing/2014/main" id="{8A68739C-508D-4A85-BE47-3AF1FAED629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0" name="AutoShape 1" descr="https://mpc.mer-link.co.cr/PresolicitudesCatalogo/">
          <a:extLst>
            <a:ext uri="{FF2B5EF4-FFF2-40B4-BE49-F238E27FC236}">
              <a16:creationId xmlns:a16="http://schemas.microsoft.com/office/drawing/2014/main" id="{A160C009-DECD-48A3-9102-A56FDF2BFDF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1" name="AutoShape 1" descr="https://mpc.mer-link.co.cr/PresolicitudesCatalogo/">
          <a:extLst>
            <a:ext uri="{FF2B5EF4-FFF2-40B4-BE49-F238E27FC236}">
              <a16:creationId xmlns:a16="http://schemas.microsoft.com/office/drawing/2014/main" id="{5F4C0935-1CDE-4733-9171-536C6C1314A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2" name="AutoShape 1" descr="https://mpc.mer-link.co.cr/PresolicitudesCatalogo/">
          <a:extLst>
            <a:ext uri="{FF2B5EF4-FFF2-40B4-BE49-F238E27FC236}">
              <a16:creationId xmlns:a16="http://schemas.microsoft.com/office/drawing/2014/main" id="{AF674652-D5F9-4BE5-91FE-E31382D38F5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3" name="AutoShape 1" descr="https://mpc.mer-link.co.cr/PresolicitudesCatalogo/">
          <a:extLst>
            <a:ext uri="{FF2B5EF4-FFF2-40B4-BE49-F238E27FC236}">
              <a16:creationId xmlns:a16="http://schemas.microsoft.com/office/drawing/2014/main" id="{DAA18ABC-9DD0-4BDC-B5B7-CF5F96AF22C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4" name="AutoShape 1" descr="https://mpc.mer-link.co.cr/PresolicitudesCatalogo/">
          <a:extLst>
            <a:ext uri="{FF2B5EF4-FFF2-40B4-BE49-F238E27FC236}">
              <a16:creationId xmlns:a16="http://schemas.microsoft.com/office/drawing/2014/main" id="{FBF5BE15-379E-492E-85FE-E951F6D38DE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5" name="AutoShape 1" descr="https://mpc.mer-link.co.cr/PresolicitudesCatalogo/">
          <a:extLst>
            <a:ext uri="{FF2B5EF4-FFF2-40B4-BE49-F238E27FC236}">
              <a16:creationId xmlns:a16="http://schemas.microsoft.com/office/drawing/2014/main" id="{2F3EDB0F-5558-458A-BCC0-A7320924239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6" name="AutoShape 1" descr="https://mpc.mer-link.co.cr/PresolicitudesCatalogo/">
          <a:extLst>
            <a:ext uri="{FF2B5EF4-FFF2-40B4-BE49-F238E27FC236}">
              <a16:creationId xmlns:a16="http://schemas.microsoft.com/office/drawing/2014/main" id="{4145A8F0-CAD6-4B3F-AEBC-B46B97248B4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7" name="AutoShape 1" descr="https://mpc.mer-link.co.cr/PresolicitudesCatalogo/">
          <a:extLst>
            <a:ext uri="{FF2B5EF4-FFF2-40B4-BE49-F238E27FC236}">
              <a16:creationId xmlns:a16="http://schemas.microsoft.com/office/drawing/2014/main" id="{B0CE3FFC-BD0A-4057-B0A9-7BBBD306A88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8" name="AutoShape 1" descr="https://mpc.mer-link.co.cr/PresolicitudesCatalogo/">
          <a:extLst>
            <a:ext uri="{FF2B5EF4-FFF2-40B4-BE49-F238E27FC236}">
              <a16:creationId xmlns:a16="http://schemas.microsoft.com/office/drawing/2014/main" id="{79E8D073-BAF0-441E-92F4-28068489DDF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49" name="AutoShape 1" descr="https://mpc.mer-link.co.cr/PresolicitudesCatalogo/">
          <a:extLst>
            <a:ext uri="{FF2B5EF4-FFF2-40B4-BE49-F238E27FC236}">
              <a16:creationId xmlns:a16="http://schemas.microsoft.com/office/drawing/2014/main" id="{6903D693-752E-43E9-8440-F87AFFD3008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50" name="AutoShape 1" descr="https://mpc.mer-link.co.cr/PresolicitudesCatalogo/">
          <a:extLst>
            <a:ext uri="{FF2B5EF4-FFF2-40B4-BE49-F238E27FC236}">
              <a16:creationId xmlns:a16="http://schemas.microsoft.com/office/drawing/2014/main" id="{679ACF8E-2827-41B2-9435-66A968F9E00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51" name="AutoShape 1" descr="https://mpc.mer-link.co.cr/PresolicitudesCatalogo/">
          <a:extLst>
            <a:ext uri="{FF2B5EF4-FFF2-40B4-BE49-F238E27FC236}">
              <a16:creationId xmlns:a16="http://schemas.microsoft.com/office/drawing/2014/main" id="{1EF59493-8638-418F-B50F-E02DF10ABE4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52" name="AutoShape 1" descr="https://mpc.mer-link.co.cr/PresolicitudesCatalogo/">
          <a:extLst>
            <a:ext uri="{FF2B5EF4-FFF2-40B4-BE49-F238E27FC236}">
              <a16:creationId xmlns:a16="http://schemas.microsoft.com/office/drawing/2014/main" id="{0491D5DC-A136-4EAB-AF46-F52FBDF5775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53" name="AutoShape 1" descr="https://mpc.mer-link.co.cr/PresolicitudesCatalogo/">
          <a:extLst>
            <a:ext uri="{FF2B5EF4-FFF2-40B4-BE49-F238E27FC236}">
              <a16:creationId xmlns:a16="http://schemas.microsoft.com/office/drawing/2014/main" id="{AF5FCA48-F4BC-4F31-BDD4-655F9AF11D3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54" name="AutoShape 1" descr="https://mpc.mer-link.co.cr/PresolicitudesCatalogo/">
          <a:extLst>
            <a:ext uri="{FF2B5EF4-FFF2-40B4-BE49-F238E27FC236}">
              <a16:creationId xmlns:a16="http://schemas.microsoft.com/office/drawing/2014/main" id="{4BD8C756-65C7-4E28-9300-92B77BAEF53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55" name="AutoShape 1" descr="https://mpc.mer-link.co.cr/PresolicitudesCatalogo/">
          <a:extLst>
            <a:ext uri="{FF2B5EF4-FFF2-40B4-BE49-F238E27FC236}">
              <a16:creationId xmlns:a16="http://schemas.microsoft.com/office/drawing/2014/main" id="{77826D86-D6FF-4909-907D-0C9310B1D37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56" name="AutoShape 1" descr="https://mpc.mer-link.co.cr/PresolicitudesCatalogo/">
          <a:extLst>
            <a:ext uri="{FF2B5EF4-FFF2-40B4-BE49-F238E27FC236}">
              <a16:creationId xmlns:a16="http://schemas.microsoft.com/office/drawing/2014/main" id="{54D7F3CD-71FC-42FC-8B68-4E4B773EFA1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619</xdr:row>
      <xdr:rowOff>0</xdr:rowOff>
    </xdr:from>
    <xdr:ext cx="304800" cy="304800"/>
    <xdr:sp macro="" textlink="">
      <xdr:nvSpPr>
        <xdr:cNvPr id="1257" name="AutoShape 1" descr="https://mpc.mer-link.co.cr/PresolicitudesCatalogo/">
          <a:extLst>
            <a:ext uri="{FF2B5EF4-FFF2-40B4-BE49-F238E27FC236}">
              <a16:creationId xmlns:a16="http://schemas.microsoft.com/office/drawing/2014/main" id="{49676DD0-A673-49F8-8C03-F4CDA854ED7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18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59267</xdr:colOff>
      <xdr:row>617</xdr:row>
      <xdr:rowOff>0</xdr:rowOff>
    </xdr:from>
    <xdr:ext cx="304800" cy="304800"/>
    <xdr:sp macro="" textlink="">
      <xdr:nvSpPr>
        <xdr:cNvPr id="1258" name="AutoShape 1" descr="https://mpc.mer-link.co.cr/PresolicitudesCatalogo/">
          <a:extLst>
            <a:ext uri="{FF2B5EF4-FFF2-40B4-BE49-F238E27FC236}">
              <a16:creationId xmlns:a16="http://schemas.microsoft.com/office/drawing/2014/main" id="{6B2FFAF0-3864-4555-B8E5-19C833462B66}"/>
            </a:ext>
          </a:extLst>
        </xdr:cNvPr>
        <xdr:cNvSpPr>
          <a:spLocks noChangeAspect="1" noChangeArrowheads="1"/>
        </xdr:cNvSpPr>
      </xdr:nvSpPr>
      <xdr:spPr bwMode="auto">
        <a:xfrm>
          <a:off x="4659842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59" name="AutoShape 1" descr="https://mpc.mer-link.co.cr/PresolicitudesCatalogo/">
          <a:extLst>
            <a:ext uri="{FF2B5EF4-FFF2-40B4-BE49-F238E27FC236}">
              <a16:creationId xmlns:a16="http://schemas.microsoft.com/office/drawing/2014/main" id="{94FFAB8F-2329-4637-8CFD-CAA57EFA7BD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0" name="AutoShape 1" descr="https://mpc.mer-link.co.cr/PresolicitudesCatalogo/">
          <a:extLst>
            <a:ext uri="{FF2B5EF4-FFF2-40B4-BE49-F238E27FC236}">
              <a16:creationId xmlns:a16="http://schemas.microsoft.com/office/drawing/2014/main" id="{E318B816-881A-46FF-9BEF-EDDDA86D127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1" name="AutoShape 1" descr="https://mpc.mer-link.co.cr/PresolicitudesCatalogo/">
          <a:extLst>
            <a:ext uri="{FF2B5EF4-FFF2-40B4-BE49-F238E27FC236}">
              <a16:creationId xmlns:a16="http://schemas.microsoft.com/office/drawing/2014/main" id="{9F42183F-ADCE-469A-BA04-04B02E8F17C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2" name="AutoShape 1" descr="https://mpc.mer-link.co.cr/PresolicitudesCatalogo/">
          <a:extLst>
            <a:ext uri="{FF2B5EF4-FFF2-40B4-BE49-F238E27FC236}">
              <a16:creationId xmlns:a16="http://schemas.microsoft.com/office/drawing/2014/main" id="{40C9750F-9A05-4B5C-9458-7B0F58157CC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3" name="AutoShape 1" descr="https://mpc.mer-link.co.cr/PresolicitudesCatalogo/">
          <a:extLst>
            <a:ext uri="{FF2B5EF4-FFF2-40B4-BE49-F238E27FC236}">
              <a16:creationId xmlns:a16="http://schemas.microsoft.com/office/drawing/2014/main" id="{E50BBF06-3CCC-4D1F-A907-2AC1A770E23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4" name="AutoShape 1" descr="https://mpc.mer-link.co.cr/PresolicitudesCatalogo/">
          <a:extLst>
            <a:ext uri="{FF2B5EF4-FFF2-40B4-BE49-F238E27FC236}">
              <a16:creationId xmlns:a16="http://schemas.microsoft.com/office/drawing/2014/main" id="{AB581C7D-85AD-448F-AB2E-56737ECAAC8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5" name="AutoShape 1" descr="https://mpc.mer-link.co.cr/PresolicitudesCatalogo/">
          <a:extLst>
            <a:ext uri="{FF2B5EF4-FFF2-40B4-BE49-F238E27FC236}">
              <a16:creationId xmlns:a16="http://schemas.microsoft.com/office/drawing/2014/main" id="{FC0B4D6A-16A6-4854-BD7B-708CCE483E5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6" name="AutoShape 1" descr="https://mpc.mer-link.co.cr/PresolicitudesCatalogo/">
          <a:extLst>
            <a:ext uri="{FF2B5EF4-FFF2-40B4-BE49-F238E27FC236}">
              <a16:creationId xmlns:a16="http://schemas.microsoft.com/office/drawing/2014/main" id="{61F52BF7-1DE0-468F-A794-FB8BDCB08F4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7" name="AutoShape 1" descr="https://mpc.mer-link.co.cr/PresolicitudesCatalogo/">
          <a:extLst>
            <a:ext uri="{FF2B5EF4-FFF2-40B4-BE49-F238E27FC236}">
              <a16:creationId xmlns:a16="http://schemas.microsoft.com/office/drawing/2014/main" id="{A7ED5513-A6E7-42EB-8034-CF0DECFC226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8" name="AutoShape 1" descr="https://mpc.mer-link.co.cr/PresolicitudesCatalogo/">
          <a:extLst>
            <a:ext uri="{FF2B5EF4-FFF2-40B4-BE49-F238E27FC236}">
              <a16:creationId xmlns:a16="http://schemas.microsoft.com/office/drawing/2014/main" id="{F6C598D3-2D2E-426B-959B-318B57B8F68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69" name="AutoShape 1" descr="https://mpc.mer-link.co.cr/PresolicitudesCatalogo/">
          <a:extLst>
            <a:ext uri="{FF2B5EF4-FFF2-40B4-BE49-F238E27FC236}">
              <a16:creationId xmlns:a16="http://schemas.microsoft.com/office/drawing/2014/main" id="{0D8AF933-54BF-47CC-BFD4-9460D12DA18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70" name="AutoShape 1" descr="https://mpc.mer-link.co.cr/PresolicitudesCatalogo/">
          <a:extLst>
            <a:ext uri="{FF2B5EF4-FFF2-40B4-BE49-F238E27FC236}">
              <a16:creationId xmlns:a16="http://schemas.microsoft.com/office/drawing/2014/main" id="{5B8B96CC-79FA-4525-B023-51DD733463F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71" name="AutoShape 1" descr="https://mpc.mer-link.co.cr/PresolicitudesCatalogo/">
          <a:extLst>
            <a:ext uri="{FF2B5EF4-FFF2-40B4-BE49-F238E27FC236}">
              <a16:creationId xmlns:a16="http://schemas.microsoft.com/office/drawing/2014/main" id="{6BF746F0-7880-404C-B713-5113DD396B1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72" name="AutoShape 1" descr="https://mpc.mer-link.co.cr/PresolicitudesCatalogo/">
          <a:extLst>
            <a:ext uri="{FF2B5EF4-FFF2-40B4-BE49-F238E27FC236}">
              <a16:creationId xmlns:a16="http://schemas.microsoft.com/office/drawing/2014/main" id="{42A76CF8-BCDE-47D8-8B91-7855ED449DA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73" name="AutoShape 1" descr="https://mpc.mer-link.co.cr/PresolicitudesCatalogo/">
          <a:extLst>
            <a:ext uri="{FF2B5EF4-FFF2-40B4-BE49-F238E27FC236}">
              <a16:creationId xmlns:a16="http://schemas.microsoft.com/office/drawing/2014/main" id="{CEBA80AE-E643-41C4-8EFA-0A6A1DA04BF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74" name="AutoShape 1" descr="https://mpc.mer-link.co.cr/PresolicitudesCatalogo/">
          <a:extLst>
            <a:ext uri="{FF2B5EF4-FFF2-40B4-BE49-F238E27FC236}">
              <a16:creationId xmlns:a16="http://schemas.microsoft.com/office/drawing/2014/main" id="{239D6F2F-40F0-40CE-9BE0-3122647BB24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75" name="AutoShape 1" descr="https://mpc.mer-link.co.cr/PresolicitudesCatalogo/">
          <a:extLst>
            <a:ext uri="{FF2B5EF4-FFF2-40B4-BE49-F238E27FC236}">
              <a16:creationId xmlns:a16="http://schemas.microsoft.com/office/drawing/2014/main" id="{19A5F4AE-C245-42B7-B3FB-8BD684CCCD3B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76" name="AutoShape 1" descr="https://mpc.mer-link.co.cr/PresolicitudesCatalogo/">
          <a:extLst>
            <a:ext uri="{FF2B5EF4-FFF2-40B4-BE49-F238E27FC236}">
              <a16:creationId xmlns:a16="http://schemas.microsoft.com/office/drawing/2014/main" id="{6605BC30-CB5D-4D39-AAB9-7A963CB7BA0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617</xdr:row>
      <xdr:rowOff>0</xdr:rowOff>
    </xdr:from>
    <xdr:ext cx="304800" cy="304800"/>
    <xdr:sp macro="" textlink="">
      <xdr:nvSpPr>
        <xdr:cNvPr id="1277" name="AutoShape 1" descr="https://mpc.mer-link.co.cr/PresolicitudesCatalogo/">
          <a:extLst>
            <a:ext uri="{FF2B5EF4-FFF2-40B4-BE49-F238E27FC236}">
              <a16:creationId xmlns:a16="http://schemas.microsoft.com/office/drawing/2014/main" id="{B69BE7CE-EC32-4541-9D27-FDE9044572E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852</xdr:row>
      <xdr:rowOff>0</xdr:rowOff>
    </xdr:from>
    <xdr:to>
      <xdr:col>4</xdr:col>
      <xdr:colOff>304799</xdr:colOff>
      <xdr:row>853</xdr:row>
      <xdr:rowOff>105833</xdr:rowOff>
    </xdr:to>
    <xdr:sp macro="" textlink="">
      <xdr:nvSpPr>
        <xdr:cNvPr id="1278" name="AutoShape 1" descr="https://mpc.mer-link.co.cr/PresolicitudesCatalogo/">
          <a:extLst>
            <a:ext uri="{FF2B5EF4-FFF2-40B4-BE49-F238E27FC236}">
              <a16:creationId xmlns:a16="http://schemas.microsoft.com/office/drawing/2014/main" id="{DC0E7687-1E2C-4DFC-87C7-EE619969428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4799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852</xdr:row>
      <xdr:rowOff>0</xdr:rowOff>
    </xdr:from>
    <xdr:to>
      <xdr:col>4</xdr:col>
      <xdr:colOff>304799</xdr:colOff>
      <xdr:row>853</xdr:row>
      <xdr:rowOff>105833</xdr:rowOff>
    </xdr:to>
    <xdr:sp macro="" textlink="">
      <xdr:nvSpPr>
        <xdr:cNvPr id="1279" name="AutoShape 1" descr="https://mpc.mer-link.co.cr/PresolicitudesCatalogo/">
          <a:extLst>
            <a:ext uri="{FF2B5EF4-FFF2-40B4-BE49-F238E27FC236}">
              <a16:creationId xmlns:a16="http://schemas.microsoft.com/office/drawing/2014/main" id="{E71A2C5A-7C60-4D06-A213-71CAD39F4C1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4799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1428750</xdr:colOff>
      <xdr:row>852</xdr:row>
      <xdr:rowOff>0</xdr:rowOff>
    </xdr:from>
    <xdr:ext cx="305532" cy="304067"/>
    <xdr:sp macro="" textlink="">
      <xdr:nvSpPr>
        <xdr:cNvPr id="1280" name="AutoShape 1" descr="https://mpc.mer-link.co.cr/PresolicitudesCatalogo/">
          <a:extLst>
            <a:ext uri="{FF2B5EF4-FFF2-40B4-BE49-F238E27FC236}">
              <a16:creationId xmlns:a16="http://schemas.microsoft.com/office/drawing/2014/main" id="{6C50A776-F8EF-494E-8C98-C9CBB0A18DD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4799" cy="304067"/>
    <xdr:sp macro="" textlink="">
      <xdr:nvSpPr>
        <xdr:cNvPr id="1281" name="AutoShape 1" descr="https://mpc.mer-link.co.cr/PresolicitudesCatalogo/">
          <a:extLst>
            <a:ext uri="{FF2B5EF4-FFF2-40B4-BE49-F238E27FC236}">
              <a16:creationId xmlns:a16="http://schemas.microsoft.com/office/drawing/2014/main" id="{5FF737E2-D144-43F1-83A7-1C605FDB91A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4799" cy="304067"/>
    <xdr:sp macro="" textlink="">
      <xdr:nvSpPr>
        <xdr:cNvPr id="1282" name="AutoShape 1" descr="https://mpc.mer-link.co.cr/PresolicitudesCatalogo/">
          <a:extLst>
            <a:ext uri="{FF2B5EF4-FFF2-40B4-BE49-F238E27FC236}">
              <a16:creationId xmlns:a16="http://schemas.microsoft.com/office/drawing/2014/main" id="{C2C265E6-5BFD-42DF-B703-9F4DD77708A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5532" cy="304067"/>
    <xdr:sp macro="" textlink="">
      <xdr:nvSpPr>
        <xdr:cNvPr id="1283" name="AutoShape 1" descr="https://mpc.mer-link.co.cr/PresolicitudesCatalogo/">
          <a:extLst>
            <a:ext uri="{FF2B5EF4-FFF2-40B4-BE49-F238E27FC236}">
              <a16:creationId xmlns:a16="http://schemas.microsoft.com/office/drawing/2014/main" id="{73EA29B0-8245-4CE4-A768-3C86E79CF9F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5532" cy="304067"/>
    <xdr:sp macro="" textlink="">
      <xdr:nvSpPr>
        <xdr:cNvPr id="1284" name="AutoShape 1" descr="https://mpc.mer-link.co.cr/PresolicitudesCatalogo/">
          <a:extLst>
            <a:ext uri="{FF2B5EF4-FFF2-40B4-BE49-F238E27FC236}">
              <a16:creationId xmlns:a16="http://schemas.microsoft.com/office/drawing/2014/main" id="{1DD91EFC-6148-4FB5-A404-CB35F39956E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5532" cy="304067"/>
    <xdr:sp macro="" textlink="">
      <xdr:nvSpPr>
        <xdr:cNvPr id="1285" name="AutoShape 1" descr="https://mpc.mer-link.co.cr/PresolicitudesCatalogo/">
          <a:extLst>
            <a:ext uri="{FF2B5EF4-FFF2-40B4-BE49-F238E27FC236}">
              <a16:creationId xmlns:a16="http://schemas.microsoft.com/office/drawing/2014/main" id="{59B9AFF1-14BB-412D-98D4-B63F32CCE33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86" name="AutoShape 1" descr="https://mpc.mer-link.co.cr/PresolicitudesCatalogo/">
          <a:extLst>
            <a:ext uri="{FF2B5EF4-FFF2-40B4-BE49-F238E27FC236}">
              <a16:creationId xmlns:a16="http://schemas.microsoft.com/office/drawing/2014/main" id="{8C5C4325-61E2-4D85-A8FD-C86DB9ED40C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87" name="AutoShape 1" descr="https://mpc.mer-link.co.cr/PresolicitudesCatalogo/">
          <a:extLst>
            <a:ext uri="{FF2B5EF4-FFF2-40B4-BE49-F238E27FC236}">
              <a16:creationId xmlns:a16="http://schemas.microsoft.com/office/drawing/2014/main" id="{D2B55E03-E776-4A6A-BEF6-3A520B8B332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88" name="AutoShape 1" descr="https://mpc.mer-link.co.cr/PresolicitudesCatalogo/">
          <a:extLst>
            <a:ext uri="{FF2B5EF4-FFF2-40B4-BE49-F238E27FC236}">
              <a16:creationId xmlns:a16="http://schemas.microsoft.com/office/drawing/2014/main" id="{4B349FA2-5CC0-4F85-A02E-F36E2CCC064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89" name="AutoShape 1" descr="https://mpc.mer-link.co.cr/PresolicitudesCatalogo/">
          <a:extLst>
            <a:ext uri="{FF2B5EF4-FFF2-40B4-BE49-F238E27FC236}">
              <a16:creationId xmlns:a16="http://schemas.microsoft.com/office/drawing/2014/main" id="{2497C827-6263-4B98-BA10-C5319965004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0" name="AutoShape 1" descr="https://mpc.mer-link.co.cr/PresolicitudesCatalogo/">
          <a:extLst>
            <a:ext uri="{FF2B5EF4-FFF2-40B4-BE49-F238E27FC236}">
              <a16:creationId xmlns:a16="http://schemas.microsoft.com/office/drawing/2014/main" id="{6DB2F011-7D6E-4E9B-8BBE-45C2EE27E8E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1" name="AutoShape 1" descr="https://mpc.mer-link.co.cr/PresolicitudesCatalogo/">
          <a:extLst>
            <a:ext uri="{FF2B5EF4-FFF2-40B4-BE49-F238E27FC236}">
              <a16:creationId xmlns:a16="http://schemas.microsoft.com/office/drawing/2014/main" id="{1A71471B-5B37-4FAE-8E50-49C860EB101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2" name="AutoShape 1" descr="https://mpc.mer-link.co.cr/PresolicitudesCatalogo/">
          <a:extLst>
            <a:ext uri="{FF2B5EF4-FFF2-40B4-BE49-F238E27FC236}">
              <a16:creationId xmlns:a16="http://schemas.microsoft.com/office/drawing/2014/main" id="{563ECC9C-C21E-4E98-B6DD-3916F974EBA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3" name="AutoShape 1" descr="https://mpc.mer-link.co.cr/PresolicitudesCatalogo/">
          <a:extLst>
            <a:ext uri="{FF2B5EF4-FFF2-40B4-BE49-F238E27FC236}">
              <a16:creationId xmlns:a16="http://schemas.microsoft.com/office/drawing/2014/main" id="{9C0A6A70-F7DD-4739-B1FF-09FAC347D26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4" name="AutoShape 1" descr="https://mpc.mer-link.co.cr/PresolicitudesCatalogo/">
          <a:extLst>
            <a:ext uri="{FF2B5EF4-FFF2-40B4-BE49-F238E27FC236}">
              <a16:creationId xmlns:a16="http://schemas.microsoft.com/office/drawing/2014/main" id="{0488A7AA-77C0-4F62-89E1-F6E2B41CA48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5" name="AutoShape 1" descr="https://mpc.mer-link.co.cr/PresolicitudesCatalogo/">
          <a:extLst>
            <a:ext uri="{FF2B5EF4-FFF2-40B4-BE49-F238E27FC236}">
              <a16:creationId xmlns:a16="http://schemas.microsoft.com/office/drawing/2014/main" id="{3C724AD7-5647-4F53-951D-60193AE72BA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6" name="AutoShape 1" descr="https://mpc.mer-link.co.cr/PresolicitudesCatalogo/">
          <a:extLst>
            <a:ext uri="{FF2B5EF4-FFF2-40B4-BE49-F238E27FC236}">
              <a16:creationId xmlns:a16="http://schemas.microsoft.com/office/drawing/2014/main" id="{7EEEE26C-0563-49B7-8066-29A1AAA4DBA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7" name="AutoShape 1" descr="https://mpc.mer-link.co.cr/PresolicitudesCatalogo/">
          <a:extLst>
            <a:ext uri="{FF2B5EF4-FFF2-40B4-BE49-F238E27FC236}">
              <a16:creationId xmlns:a16="http://schemas.microsoft.com/office/drawing/2014/main" id="{7A3D0835-C78C-4885-8C65-AA4BCB93EB8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8" name="AutoShape 1" descr="https://mpc.mer-link.co.cr/PresolicitudesCatalogo/">
          <a:extLst>
            <a:ext uri="{FF2B5EF4-FFF2-40B4-BE49-F238E27FC236}">
              <a16:creationId xmlns:a16="http://schemas.microsoft.com/office/drawing/2014/main" id="{992D865F-6AC5-4EFB-93B0-2BB16DC8768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299" name="AutoShape 1" descr="https://mpc.mer-link.co.cr/PresolicitudesCatalogo/">
          <a:extLst>
            <a:ext uri="{FF2B5EF4-FFF2-40B4-BE49-F238E27FC236}">
              <a16:creationId xmlns:a16="http://schemas.microsoft.com/office/drawing/2014/main" id="{C26F9769-584B-44E9-AAC5-80D98DA064F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0" name="AutoShape 1" descr="https://mpc.mer-link.co.cr/PresolicitudesCatalogo/">
          <a:extLst>
            <a:ext uri="{FF2B5EF4-FFF2-40B4-BE49-F238E27FC236}">
              <a16:creationId xmlns:a16="http://schemas.microsoft.com/office/drawing/2014/main" id="{543529EC-D08D-4917-88E7-6B0E4C13045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1" name="AutoShape 1" descr="https://mpc.mer-link.co.cr/PresolicitudesCatalogo/">
          <a:extLst>
            <a:ext uri="{FF2B5EF4-FFF2-40B4-BE49-F238E27FC236}">
              <a16:creationId xmlns:a16="http://schemas.microsoft.com/office/drawing/2014/main" id="{DC5C9340-C0BC-4105-B7B8-DC7C1911958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2" name="AutoShape 1" descr="https://mpc.mer-link.co.cr/PresolicitudesCatalogo/">
          <a:extLst>
            <a:ext uri="{FF2B5EF4-FFF2-40B4-BE49-F238E27FC236}">
              <a16:creationId xmlns:a16="http://schemas.microsoft.com/office/drawing/2014/main" id="{4A53F2BF-2A61-474D-813B-933B1F02287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3" name="AutoShape 1" descr="https://mpc.mer-link.co.cr/PresolicitudesCatalogo/">
          <a:extLst>
            <a:ext uri="{FF2B5EF4-FFF2-40B4-BE49-F238E27FC236}">
              <a16:creationId xmlns:a16="http://schemas.microsoft.com/office/drawing/2014/main" id="{4D974FBE-02E5-40CE-A735-2F306FB785E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4" name="AutoShape 1" descr="https://mpc.mer-link.co.cr/PresolicitudesCatalogo/">
          <a:extLst>
            <a:ext uri="{FF2B5EF4-FFF2-40B4-BE49-F238E27FC236}">
              <a16:creationId xmlns:a16="http://schemas.microsoft.com/office/drawing/2014/main" id="{B34BB5B0-85BD-4A2F-ABED-0FF9BDE3A5B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5" name="AutoShape 1" descr="https://mpc.mer-link.co.cr/PresolicitudesCatalogo/">
          <a:extLst>
            <a:ext uri="{FF2B5EF4-FFF2-40B4-BE49-F238E27FC236}">
              <a16:creationId xmlns:a16="http://schemas.microsoft.com/office/drawing/2014/main" id="{5A7993BA-B373-4553-B3F9-7BAD5E6F2E5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6" name="AutoShape 1" descr="https://mpc.mer-link.co.cr/PresolicitudesCatalogo/">
          <a:extLst>
            <a:ext uri="{FF2B5EF4-FFF2-40B4-BE49-F238E27FC236}">
              <a16:creationId xmlns:a16="http://schemas.microsoft.com/office/drawing/2014/main" id="{FB07AB95-6E5B-43B9-84D7-7F93A280FAE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7" name="AutoShape 1" descr="https://mpc.mer-link.co.cr/PresolicitudesCatalogo/">
          <a:extLst>
            <a:ext uri="{FF2B5EF4-FFF2-40B4-BE49-F238E27FC236}">
              <a16:creationId xmlns:a16="http://schemas.microsoft.com/office/drawing/2014/main" id="{3B0E3745-E381-4108-BFB5-05B0C729CF5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8" name="AutoShape 1" descr="https://mpc.mer-link.co.cr/PresolicitudesCatalogo/">
          <a:extLst>
            <a:ext uri="{FF2B5EF4-FFF2-40B4-BE49-F238E27FC236}">
              <a16:creationId xmlns:a16="http://schemas.microsoft.com/office/drawing/2014/main" id="{A3A44D30-AB70-4C3C-9158-76EBEC811DD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09" name="AutoShape 1" descr="https://mpc.mer-link.co.cr/PresolicitudesCatalogo/">
          <a:extLst>
            <a:ext uri="{FF2B5EF4-FFF2-40B4-BE49-F238E27FC236}">
              <a16:creationId xmlns:a16="http://schemas.microsoft.com/office/drawing/2014/main" id="{3F74BE0D-DCFA-4A9A-9860-80EB9F209DD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0" name="AutoShape 1" descr="https://mpc.mer-link.co.cr/PresolicitudesCatalogo/">
          <a:extLst>
            <a:ext uri="{FF2B5EF4-FFF2-40B4-BE49-F238E27FC236}">
              <a16:creationId xmlns:a16="http://schemas.microsoft.com/office/drawing/2014/main" id="{5E27AE01-8BE0-4B39-BC20-7DCBE0E94E8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1" name="AutoShape 1" descr="https://mpc.mer-link.co.cr/PresolicitudesCatalogo/">
          <a:extLst>
            <a:ext uri="{FF2B5EF4-FFF2-40B4-BE49-F238E27FC236}">
              <a16:creationId xmlns:a16="http://schemas.microsoft.com/office/drawing/2014/main" id="{D9929A92-7FA4-42EE-8D18-66F4AA38624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2" name="AutoShape 1" descr="https://mpc.mer-link.co.cr/PresolicitudesCatalogo/">
          <a:extLst>
            <a:ext uri="{FF2B5EF4-FFF2-40B4-BE49-F238E27FC236}">
              <a16:creationId xmlns:a16="http://schemas.microsoft.com/office/drawing/2014/main" id="{3C980C88-5EBF-4A13-86B2-2F4B60EB73B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3" name="AutoShape 1" descr="https://mpc.mer-link.co.cr/PresolicitudesCatalogo/">
          <a:extLst>
            <a:ext uri="{FF2B5EF4-FFF2-40B4-BE49-F238E27FC236}">
              <a16:creationId xmlns:a16="http://schemas.microsoft.com/office/drawing/2014/main" id="{7766C46A-4718-40A0-9229-E83C0AD604C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4" name="AutoShape 1" descr="https://mpc.mer-link.co.cr/PresolicitudesCatalogo/">
          <a:extLst>
            <a:ext uri="{FF2B5EF4-FFF2-40B4-BE49-F238E27FC236}">
              <a16:creationId xmlns:a16="http://schemas.microsoft.com/office/drawing/2014/main" id="{6F699982-1D7C-4A34-B351-18BA9F60740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5" name="AutoShape 1" descr="https://mpc.mer-link.co.cr/PresolicitudesCatalogo/">
          <a:extLst>
            <a:ext uri="{FF2B5EF4-FFF2-40B4-BE49-F238E27FC236}">
              <a16:creationId xmlns:a16="http://schemas.microsoft.com/office/drawing/2014/main" id="{C8B4542F-F770-4ACD-8492-5558C30E7EA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6" name="AutoShape 1" descr="https://mpc.mer-link.co.cr/PresolicitudesCatalogo/">
          <a:extLst>
            <a:ext uri="{FF2B5EF4-FFF2-40B4-BE49-F238E27FC236}">
              <a16:creationId xmlns:a16="http://schemas.microsoft.com/office/drawing/2014/main" id="{7B14D148-91F1-4FC9-B5A9-8CEDEF6A241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7" name="AutoShape 1" descr="https://mpc.mer-link.co.cr/PresolicitudesCatalogo/">
          <a:extLst>
            <a:ext uri="{FF2B5EF4-FFF2-40B4-BE49-F238E27FC236}">
              <a16:creationId xmlns:a16="http://schemas.microsoft.com/office/drawing/2014/main" id="{B1848372-64BA-4190-9440-B1FD1748F60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8" name="AutoShape 1" descr="https://mpc.mer-link.co.cr/PresolicitudesCatalogo/">
          <a:extLst>
            <a:ext uri="{FF2B5EF4-FFF2-40B4-BE49-F238E27FC236}">
              <a16:creationId xmlns:a16="http://schemas.microsoft.com/office/drawing/2014/main" id="{2CC3510E-1D94-481B-B2FB-913DAE36B45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19" name="AutoShape 1" descr="https://mpc.mer-link.co.cr/PresolicitudesCatalogo/">
          <a:extLst>
            <a:ext uri="{FF2B5EF4-FFF2-40B4-BE49-F238E27FC236}">
              <a16:creationId xmlns:a16="http://schemas.microsoft.com/office/drawing/2014/main" id="{CBA7BB0D-4D43-4A05-BA06-797782CB23B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20" name="AutoShape 1" descr="https://mpc.mer-link.co.cr/PresolicitudesCatalogo/">
          <a:extLst>
            <a:ext uri="{FF2B5EF4-FFF2-40B4-BE49-F238E27FC236}">
              <a16:creationId xmlns:a16="http://schemas.microsoft.com/office/drawing/2014/main" id="{351DA25B-B2AC-4048-842B-5E83E10B0D1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786</xdr:row>
      <xdr:rowOff>0</xdr:rowOff>
    </xdr:from>
    <xdr:ext cx="305532" cy="161192"/>
    <xdr:sp macro="" textlink="">
      <xdr:nvSpPr>
        <xdr:cNvPr id="1321" name="AutoShape 1" descr="https://mpc.mer-link.co.cr/PresolicitudesCatalogo/">
          <a:extLst>
            <a:ext uri="{FF2B5EF4-FFF2-40B4-BE49-F238E27FC236}">
              <a16:creationId xmlns:a16="http://schemas.microsoft.com/office/drawing/2014/main" id="{A16778AC-73E9-47A6-B072-D320CD06F8F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680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786</xdr:row>
      <xdr:rowOff>0</xdr:rowOff>
    </xdr:from>
    <xdr:ext cx="304800" cy="304800"/>
    <xdr:sp macro="" textlink="">
      <xdr:nvSpPr>
        <xdr:cNvPr id="1322" name="AutoShape 1" descr="https://mpc.mer-link.co.cr/PresolicitudesCatalogo/">
          <a:extLst>
            <a:ext uri="{FF2B5EF4-FFF2-40B4-BE49-F238E27FC236}">
              <a16:creationId xmlns:a16="http://schemas.microsoft.com/office/drawing/2014/main" id="{76AE384B-991C-4188-B09A-DC9822CD0B36}"/>
            </a:ext>
          </a:extLst>
        </xdr:cNvPr>
        <xdr:cNvSpPr>
          <a:spLocks noChangeAspect="1" noChangeArrowheads="1"/>
        </xdr:cNvSpPr>
      </xdr:nvSpPr>
      <xdr:spPr bwMode="auto">
        <a:xfrm>
          <a:off x="4481115" y="3168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786</xdr:row>
      <xdr:rowOff>0</xdr:rowOff>
    </xdr:from>
    <xdr:ext cx="304800" cy="304800"/>
    <xdr:sp macro="" textlink="">
      <xdr:nvSpPr>
        <xdr:cNvPr id="1323" name="AutoShape 1" descr="https://mpc.mer-link.co.cr/PresolicitudesCatalogo/">
          <a:extLst>
            <a:ext uri="{FF2B5EF4-FFF2-40B4-BE49-F238E27FC236}">
              <a16:creationId xmlns:a16="http://schemas.microsoft.com/office/drawing/2014/main" id="{3188B376-123A-4548-8D10-1820429551F4}"/>
            </a:ext>
          </a:extLst>
        </xdr:cNvPr>
        <xdr:cNvSpPr>
          <a:spLocks noChangeAspect="1" noChangeArrowheads="1"/>
        </xdr:cNvSpPr>
      </xdr:nvSpPr>
      <xdr:spPr bwMode="auto">
        <a:xfrm>
          <a:off x="4481115" y="3168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838</xdr:row>
      <xdr:rowOff>0</xdr:rowOff>
    </xdr:from>
    <xdr:ext cx="305532" cy="161192"/>
    <xdr:sp macro="" textlink="">
      <xdr:nvSpPr>
        <xdr:cNvPr id="1324" name="AutoShape 1" descr="https://mpc.mer-link.co.cr/PresolicitudesCatalogo/">
          <a:extLst>
            <a:ext uri="{FF2B5EF4-FFF2-40B4-BE49-F238E27FC236}">
              <a16:creationId xmlns:a16="http://schemas.microsoft.com/office/drawing/2014/main" id="{35D899CA-EBC4-4507-ACC5-F1C88500CA7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2014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838</xdr:row>
      <xdr:rowOff>0</xdr:rowOff>
    </xdr:from>
    <xdr:ext cx="305532" cy="161192"/>
    <xdr:sp macro="" textlink="">
      <xdr:nvSpPr>
        <xdr:cNvPr id="1325" name="AutoShape 1" descr="https://mpc.mer-link.co.cr/PresolicitudesCatalogo/">
          <a:extLst>
            <a:ext uri="{FF2B5EF4-FFF2-40B4-BE49-F238E27FC236}">
              <a16:creationId xmlns:a16="http://schemas.microsoft.com/office/drawing/2014/main" id="{44701308-ACA9-4E34-94B7-DD92732BD8E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2014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838</xdr:row>
      <xdr:rowOff>0</xdr:rowOff>
    </xdr:from>
    <xdr:ext cx="305532" cy="161192"/>
    <xdr:sp macro="" textlink="">
      <xdr:nvSpPr>
        <xdr:cNvPr id="1326" name="AutoShape 1" descr="https://mpc.mer-link.co.cr/PresolicitudesCatalogo/">
          <a:extLst>
            <a:ext uri="{FF2B5EF4-FFF2-40B4-BE49-F238E27FC236}">
              <a16:creationId xmlns:a16="http://schemas.microsoft.com/office/drawing/2014/main" id="{400D988A-9B05-427A-88F3-80570083EA6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2014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838</xdr:row>
      <xdr:rowOff>0</xdr:rowOff>
    </xdr:from>
    <xdr:ext cx="305532" cy="161192"/>
    <xdr:sp macro="" textlink="">
      <xdr:nvSpPr>
        <xdr:cNvPr id="1327" name="AutoShape 1" descr="https://mpc.mer-link.co.cr/PresolicitudesCatalogo/">
          <a:extLst>
            <a:ext uri="{FF2B5EF4-FFF2-40B4-BE49-F238E27FC236}">
              <a16:creationId xmlns:a16="http://schemas.microsoft.com/office/drawing/2014/main" id="{95F796B1-3503-4986-8D12-D4724CE4CD5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2014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763</xdr:row>
      <xdr:rowOff>0</xdr:rowOff>
    </xdr:from>
    <xdr:ext cx="310090" cy="304067"/>
    <xdr:sp macro="" textlink="">
      <xdr:nvSpPr>
        <xdr:cNvPr id="1328" name="AutoShape 1" descr="https://mpc.mer-link.co.cr/PresolicitudesCatalogo/">
          <a:extLst>
            <a:ext uri="{FF2B5EF4-FFF2-40B4-BE49-F238E27FC236}">
              <a16:creationId xmlns:a16="http://schemas.microsoft.com/office/drawing/2014/main" id="{A41D7F37-2481-4B79-A0D4-1AF8E1D4DD0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72986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763</xdr:row>
      <xdr:rowOff>0</xdr:rowOff>
    </xdr:from>
    <xdr:ext cx="310090" cy="304067"/>
    <xdr:sp macro="" textlink="">
      <xdr:nvSpPr>
        <xdr:cNvPr id="1329" name="AutoShape 1" descr="https://mpc.mer-link.co.cr/PresolicitudesCatalogo/">
          <a:extLst>
            <a:ext uri="{FF2B5EF4-FFF2-40B4-BE49-F238E27FC236}">
              <a16:creationId xmlns:a16="http://schemas.microsoft.com/office/drawing/2014/main" id="{98730082-0773-4EDC-802C-A9D9E9CF8BF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72986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763</xdr:row>
      <xdr:rowOff>0</xdr:rowOff>
    </xdr:from>
    <xdr:ext cx="305532" cy="304067"/>
    <xdr:sp macro="" textlink="">
      <xdr:nvSpPr>
        <xdr:cNvPr id="1330" name="AutoShape 1" descr="https://mpc.mer-link.co.cr/PresolicitudesCatalogo/">
          <a:extLst>
            <a:ext uri="{FF2B5EF4-FFF2-40B4-BE49-F238E27FC236}">
              <a16:creationId xmlns:a16="http://schemas.microsoft.com/office/drawing/2014/main" id="{BFBC87BE-0AB7-4A33-855E-18ACAD9B253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7298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763</xdr:row>
      <xdr:rowOff>0</xdr:rowOff>
    </xdr:from>
    <xdr:ext cx="304799" cy="304067"/>
    <xdr:sp macro="" textlink="">
      <xdr:nvSpPr>
        <xdr:cNvPr id="1331" name="AutoShape 1" descr="https://mpc.mer-link.co.cr/PresolicitudesCatalogo/">
          <a:extLst>
            <a:ext uri="{FF2B5EF4-FFF2-40B4-BE49-F238E27FC236}">
              <a16:creationId xmlns:a16="http://schemas.microsoft.com/office/drawing/2014/main" id="{F4C9B7A3-32A9-4736-989B-3BAE2D3A867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72986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763</xdr:row>
      <xdr:rowOff>0</xdr:rowOff>
    </xdr:from>
    <xdr:ext cx="304799" cy="304067"/>
    <xdr:sp macro="" textlink="">
      <xdr:nvSpPr>
        <xdr:cNvPr id="1332" name="AutoShape 1" descr="https://mpc.mer-link.co.cr/PresolicitudesCatalogo/">
          <a:extLst>
            <a:ext uri="{FF2B5EF4-FFF2-40B4-BE49-F238E27FC236}">
              <a16:creationId xmlns:a16="http://schemas.microsoft.com/office/drawing/2014/main" id="{EA27C7EA-A9D0-4D16-84D1-CBD08F67380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72986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763</xdr:row>
      <xdr:rowOff>0</xdr:rowOff>
    </xdr:from>
    <xdr:ext cx="305532" cy="304067"/>
    <xdr:sp macro="" textlink="">
      <xdr:nvSpPr>
        <xdr:cNvPr id="1333" name="AutoShape 1" descr="https://mpc.mer-link.co.cr/PresolicitudesCatalogo/">
          <a:extLst>
            <a:ext uri="{FF2B5EF4-FFF2-40B4-BE49-F238E27FC236}">
              <a16:creationId xmlns:a16="http://schemas.microsoft.com/office/drawing/2014/main" id="{0A5BD9F6-EEF5-46EC-ABA4-F9F141203A6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7298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763</xdr:row>
      <xdr:rowOff>0</xdr:rowOff>
    </xdr:from>
    <xdr:ext cx="305532" cy="304067"/>
    <xdr:sp macro="" textlink="">
      <xdr:nvSpPr>
        <xdr:cNvPr id="1334" name="AutoShape 1" descr="https://mpc.mer-link.co.cr/PresolicitudesCatalogo/">
          <a:extLst>
            <a:ext uri="{FF2B5EF4-FFF2-40B4-BE49-F238E27FC236}">
              <a16:creationId xmlns:a16="http://schemas.microsoft.com/office/drawing/2014/main" id="{3A3D30F4-D5C1-4E19-B967-99D643B98E2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7298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763</xdr:row>
      <xdr:rowOff>0</xdr:rowOff>
    </xdr:from>
    <xdr:ext cx="305532" cy="304067"/>
    <xdr:sp macro="" textlink="">
      <xdr:nvSpPr>
        <xdr:cNvPr id="1335" name="AutoShape 1" descr="https://mpc.mer-link.co.cr/PresolicitudesCatalogo/">
          <a:extLst>
            <a:ext uri="{FF2B5EF4-FFF2-40B4-BE49-F238E27FC236}">
              <a16:creationId xmlns:a16="http://schemas.microsoft.com/office/drawing/2014/main" id="{DDDE6717-E29F-4D47-B040-B342382783E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7298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1040</xdr:row>
      <xdr:rowOff>0</xdr:rowOff>
    </xdr:from>
    <xdr:ext cx="305532" cy="161192"/>
    <xdr:sp macro="" textlink="">
      <xdr:nvSpPr>
        <xdr:cNvPr id="1336" name="AutoShape 1" descr="https://mpc.mer-link.co.cr/PresolicitudesCatalogo/">
          <a:extLst>
            <a:ext uri="{FF2B5EF4-FFF2-40B4-BE49-F238E27FC236}">
              <a16:creationId xmlns:a16="http://schemas.microsoft.com/office/drawing/2014/main" id="{34E21EAB-671D-4E93-A5FE-A709389CF38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3658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1040</xdr:row>
      <xdr:rowOff>0</xdr:rowOff>
    </xdr:from>
    <xdr:ext cx="305532" cy="161192"/>
    <xdr:sp macro="" textlink="">
      <xdr:nvSpPr>
        <xdr:cNvPr id="1337" name="AutoShape 1" descr="https://mpc.mer-link.co.cr/PresolicitudesCatalogo/">
          <a:extLst>
            <a:ext uri="{FF2B5EF4-FFF2-40B4-BE49-F238E27FC236}">
              <a16:creationId xmlns:a16="http://schemas.microsoft.com/office/drawing/2014/main" id="{A5340322-4B52-43BE-BB7C-2405BB277F9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3658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1040</xdr:row>
      <xdr:rowOff>0</xdr:rowOff>
    </xdr:from>
    <xdr:ext cx="305532" cy="161192"/>
    <xdr:sp macro="" textlink="">
      <xdr:nvSpPr>
        <xdr:cNvPr id="1338" name="AutoShape 1" descr="https://mpc.mer-link.co.cr/PresolicitudesCatalogo/">
          <a:extLst>
            <a:ext uri="{FF2B5EF4-FFF2-40B4-BE49-F238E27FC236}">
              <a16:creationId xmlns:a16="http://schemas.microsoft.com/office/drawing/2014/main" id="{1736F686-A8C0-4CF8-8374-D4685D050FA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3658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1040</xdr:row>
      <xdr:rowOff>0</xdr:rowOff>
    </xdr:from>
    <xdr:ext cx="305532" cy="161192"/>
    <xdr:sp macro="" textlink="">
      <xdr:nvSpPr>
        <xdr:cNvPr id="1339" name="AutoShape 1" descr="https://mpc.mer-link.co.cr/PresolicitudesCatalogo/">
          <a:extLst>
            <a:ext uri="{FF2B5EF4-FFF2-40B4-BE49-F238E27FC236}">
              <a16:creationId xmlns:a16="http://schemas.microsoft.com/office/drawing/2014/main" id="{83F0DA24-663C-4CCD-955A-3C38DE6D71A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3658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0" name="AutoShape 1" descr="https://mpc.mer-link.co.cr/PresolicitudesCatalogo/">
          <a:extLst>
            <a:ext uri="{FF2B5EF4-FFF2-40B4-BE49-F238E27FC236}">
              <a16:creationId xmlns:a16="http://schemas.microsoft.com/office/drawing/2014/main" id="{0936FD29-19CC-4161-8AD3-1A3EB8605DF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1" name="AutoShape 1" descr="https://mpc.mer-link.co.cr/PresolicitudesCatalogo/">
          <a:extLst>
            <a:ext uri="{FF2B5EF4-FFF2-40B4-BE49-F238E27FC236}">
              <a16:creationId xmlns:a16="http://schemas.microsoft.com/office/drawing/2014/main" id="{30DFEA1F-EECC-49DD-B8F8-2E0331D6F89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2" name="AutoShape 1" descr="https://mpc.mer-link.co.cr/PresolicitudesCatalogo/">
          <a:extLst>
            <a:ext uri="{FF2B5EF4-FFF2-40B4-BE49-F238E27FC236}">
              <a16:creationId xmlns:a16="http://schemas.microsoft.com/office/drawing/2014/main" id="{36AD87D6-4554-4B86-811B-335F0283885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3" name="AutoShape 1" descr="https://mpc.mer-link.co.cr/PresolicitudesCatalogo/">
          <a:extLst>
            <a:ext uri="{FF2B5EF4-FFF2-40B4-BE49-F238E27FC236}">
              <a16:creationId xmlns:a16="http://schemas.microsoft.com/office/drawing/2014/main" id="{44709911-37E9-4582-A711-23CE8684D72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4" name="AutoShape 1" descr="https://mpc.mer-link.co.cr/PresolicitudesCatalogo/">
          <a:extLst>
            <a:ext uri="{FF2B5EF4-FFF2-40B4-BE49-F238E27FC236}">
              <a16:creationId xmlns:a16="http://schemas.microsoft.com/office/drawing/2014/main" id="{3A99FC38-5CD0-4830-85D2-69528C80A70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5" name="AutoShape 1" descr="https://mpc.mer-link.co.cr/PresolicitudesCatalogo/">
          <a:extLst>
            <a:ext uri="{FF2B5EF4-FFF2-40B4-BE49-F238E27FC236}">
              <a16:creationId xmlns:a16="http://schemas.microsoft.com/office/drawing/2014/main" id="{CD5A0345-B154-456C-8557-486745DEBA1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6" name="AutoShape 1" descr="https://mpc.mer-link.co.cr/PresolicitudesCatalogo/">
          <a:extLst>
            <a:ext uri="{FF2B5EF4-FFF2-40B4-BE49-F238E27FC236}">
              <a16:creationId xmlns:a16="http://schemas.microsoft.com/office/drawing/2014/main" id="{13B41689-C329-4940-BEE8-EE2650D908E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7" name="AutoShape 1" descr="https://mpc.mer-link.co.cr/PresolicitudesCatalogo/">
          <a:extLst>
            <a:ext uri="{FF2B5EF4-FFF2-40B4-BE49-F238E27FC236}">
              <a16:creationId xmlns:a16="http://schemas.microsoft.com/office/drawing/2014/main" id="{277B0A46-DD11-4A9E-AE68-103FBC42013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8" name="AutoShape 1" descr="https://mpc.mer-link.co.cr/PresolicitudesCatalogo/">
          <a:extLst>
            <a:ext uri="{FF2B5EF4-FFF2-40B4-BE49-F238E27FC236}">
              <a16:creationId xmlns:a16="http://schemas.microsoft.com/office/drawing/2014/main" id="{FA2AD01A-A33A-420E-88F1-E9AB605E326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49" name="AutoShape 1" descr="https://mpc.mer-link.co.cr/PresolicitudesCatalogo/">
          <a:extLst>
            <a:ext uri="{FF2B5EF4-FFF2-40B4-BE49-F238E27FC236}">
              <a16:creationId xmlns:a16="http://schemas.microsoft.com/office/drawing/2014/main" id="{7E56A9B4-8BD7-4C50-8892-90A4909A49F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0" name="AutoShape 1" descr="https://mpc.mer-link.co.cr/PresolicitudesCatalogo/">
          <a:extLst>
            <a:ext uri="{FF2B5EF4-FFF2-40B4-BE49-F238E27FC236}">
              <a16:creationId xmlns:a16="http://schemas.microsoft.com/office/drawing/2014/main" id="{4DD8C22A-CD5F-44EC-9FD0-09B74E7C984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1" name="AutoShape 1" descr="https://mpc.mer-link.co.cr/PresolicitudesCatalogo/">
          <a:extLst>
            <a:ext uri="{FF2B5EF4-FFF2-40B4-BE49-F238E27FC236}">
              <a16:creationId xmlns:a16="http://schemas.microsoft.com/office/drawing/2014/main" id="{D37C8FC4-5DFA-48D6-829A-95D7B7FAB4D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2" name="AutoShape 1" descr="https://mpc.mer-link.co.cr/PresolicitudesCatalogo/">
          <a:extLst>
            <a:ext uri="{FF2B5EF4-FFF2-40B4-BE49-F238E27FC236}">
              <a16:creationId xmlns:a16="http://schemas.microsoft.com/office/drawing/2014/main" id="{F7C3082F-E87A-4B2F-A250-59D8CCA6C35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3" name="AutoShape 1" descr="https://mpc.mer-link.co.cr/PresolicitudesCatalogo/">
          <a:extLst>
            <a:ext uri="{FF2B5EF4-FFF2-40B4-BE49-F238E27FC236}">
              <a16:creationId xmlns:a16="http://schemas.microsoft.com/office/drawing/2014/main" id="{2EF5F059-85BD-4015-9CAD-D33B419EA66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4" name="AutoShape 1" descr="https://mpc.mer-link.co.cr/PresolicitudesCatalogo/">
          <a:extLst>
            <a:ext uri="{FF2B5EF4-FFF2-40B4-BE49-F238E27FC236}">
              <a16:creationId xmlns:a16="http://schemas.microsoft.com/office/drawing/2014/main" id="{956055AD-74CD-4635-A7E1-5576037AFCE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5" name="AutoShape 1" descr="https://mpc.mer-link.co.cr/PresolicitudesCatalogo/">
          <a:extLst>
            <a:ext uri="{FF2B5EF4-FFF2-40B4-BE49-F238E27FC236}">
              <a16:creationId xmlns:a16="http://schemas.microsoft.com/office/drawing/2014/main" id="{0A9C682B-21DA-4E94-BF37-47581A43BAB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6" name="AutoShape 1" descr="https://mpc.mer-link.co.cr/PresolicitudesCatalogo/">
          <a:extLst>
            <a:ext uri="{FF2B5EF4-FFF2-40B4-BE49-F238E27FC236}">
              <a16:creationId xmlns:a16="http://schemas.microsoft.com/office/drawing/2014/main" id="{167FD48A-B372-4F46-B265-18E708EB46C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7" name="AutoShape 1" descr="https://mpc.mer-link.co.cr/PresolicitudesCatalogo/">
          <a:extLst>
            <a:ext uri="{FF2B5EF4-FFF2-40B4-BE49-F238E27FC236}">
              <a16:creationId xmlns:a16="http://schemas.microsoft.com/office/drawing/2014/main" id="{8FF6052F-ADE7-41C3-96AD-6465AA63BDA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8" name="AutoShape 1" descr="https://mpc.mer-link.co.cr/PresolicitudesCatalogo/">
          <a:extLst>
            <a:ext uri="{FF2B5EF4-FFF2-40B4-BE49-F238E27FC236}">
              <a16:creationId xmlns:a16="http://schemas.microsoft.com/office/drawing/2014/main" id="{3812AE2A-A5FA-4E47-A2B3-216F2D87371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59" name="AutoShape 1" descr="https://mpc.mer-link.co.cr/PresolicitudesCatalogo/">
          <a:extLst>
            <a:ext uri="{FF2B5EF4-FFF2-40B4-BE49-F238E27FC236}">
              <a16:creationId xmlns:a16="http://schemas.microsoft.com/office/drawing/2014/main" id="{D4DA5395-1D50-4975-97E6-AC76B2A0229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0" name="AutoShape 1" descr="https://mpc.mer-link.co.cr/PresolicitudesCatalogo/">
          <a:extLst>
            <a:ext uri="{FF2B5EF4-FFF2-40B4-BE49-F238E27FC236}">
              <a16:creationId xmlns:a16="http://schemas.microsoft.com/office/drawing/2014/main" id="{E31A4BBA-AD79-4BC2-A447-64C2D1B9184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1" name="AutoShape 1" descr="https://mpc.mer-link.co.cr/PresolicitudesCatalogo/">
          <a:extLst>
            <a:ext uri="{FF2B5EF4-FFF2-40B4-BE49-F238E27FC236}">
              <a16:creationId xmlns:a16="http://schemas.microsoft.com/office/drawing/2014/main" id="{EE89FBF3-3BA4-4B12-B754-AB4E49D05F2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2" name="AutoShape 1" descr="https://mpc.mer-link.co.cr/PresolicitudesCatalogo/">
          <a:extLst>
            <a:ext uri="{FF2B5EF4-FFF2-40B4-BE49-F238E27FC236}">
              <a16:creationId xmlns:a16="http://schemas.microsoft.com/office/drawing/2014/main" id="{D77E5394-8C68-4F2B-911C-C94B00F1C20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3" name="AutoShape 1" descr="https://mpc.mer-link.co.cr/PresolicitudesCatalogo/">
          <a:extLst>
            <a:ext uri="{FF2B5EF4-FFF2-40B4-BE49-F238E27FC236}">
              <a16:creationId xmlns:a16="http://schemas.microsoft.com/office/drawing/2014/main" id="{0829DE9E-9276-4A5B-A64A-90591EBC736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4" name="AutoShape 1" descr="https://mpc.mer-link.co.cr/PresolicitudesCatalogo/">
          <a:extLst>
            <a:ext uri="{FF2B5EF4-FFF2-40B4-BE49-F238E27FC236}">
              <a16:creationId xmlns:a16="http://schemas.microsoft.com/office/drawing/2014/main" id="{2C84A7EC-0C2B-4F64-8595-891AABF4A10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5" name="AutoShape 1" descr="https://mpc.mer-link.co.cr/PresolicitudesCatalogo/">
          <a:extLst>
            <a:ext uri="{FF2B5EF4-FFF2-40B4-BE49-F238E27FC236}">
              <a16:creationId xmlns:a16="http://schemas.microsoft.com/office/drawing/2014/main" id="{487DE800-9356-477E-B5D0-E7B8A65CE9E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6" name="AutoShape 1" descr="https://mpc.mer-link.co.cr/PresolicitudesCatalogo/">
          <a:extLst>
            <a:ext uri="{FF2B5EF4-FFF2-40B4-BE49-F238E27FC236}">
              <a16:creationId xmlns:a16="http://schemas.microsoft.com/office/drawing/2014/main" id="{C8C34FF2-41B3-4530-8483-3A3E2B83F5C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7" name="AutoShape 1" descr="https://mpc.mer-link.co.cr/PresolicitudesCatalogo/">
          <a:extLst>
            <a:ext uri="{FF2B5EF4-FFF2-40B4-BE49-F238E27FC236}">
              <a16:creationId xmlns:a16="http://schemas.microsoft.com/office/drawing/2014/main" id="{F6A2C324-71F2-4F87-B367-0AFCA0C148C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8" name="AutoShape 1" descr="https://mpc.mer-link.co.cr/PresolicitudesCatalogo/">
          <a:extLst>
            <a:ext uri="{FF2B5EF4-FFF2-40B4-BE49-F238E27FC236}">
              <a16:creationId xmlns:a16="http://schemas.microsoft.com/office/drawing/2014/main" id="{92A3F9B5-C77B-4992-BCF8-AC65D198F0F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69" name="AutoShape 1" descr="https://mpc.mer-link.co.cr/PresolicitudesCatalogo/">
          <a:extLst>
            <a:ext uri="{FF2B5EF4-FFF2-40B4-BE49-F238E27FC236}">
              <a16:creationId xmlns:a16="http://schemas.microsoft.com/office/drawing/2014/main" id="{2E92466B-8261-4904-9E08-A440D001D79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70" name="AutoShape 1" descr="https://mpc.mer-link.co.cr/PresolicitudesCatalogo/">
          <a:extLst>
            <a:ext uri="{FF2B5EF4-FFF2-40B4-BE49-F238E27FC236}">
              <a16:creationId xmlns:a16="http://schemas.microsoft.com/office/drawing/2014/main" id="{34803EA7-8366-474F-9ACB-BC1DE047243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71" name="AutoShape 1" descr="https://mpc.mer-link.co.cr/PresolicitudesCatalogo/">
          <a:extLst>
            <a:ext uri="{FF2B5EF4-FFF2-40B4-BE49-F238E27FC236}">
              <a16:creationId xmlns:a16="http://schemas.microsoft.com/office/drawing/2014/main" id="{1D919EFD-C156-48A3-BAFE-9AE17A7B87A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72" name="AutoShape 1" descr="https://mpc.mer-link.co.cr/PresolicitudesCatalogo/">
          <a:extLst>
            <a:ext uri="{FF2B5EF4-FFF2-40B4-BE49-F238E27FC236}">
              <a16:creationId xmlns:a16="http://schemas.microsoft.com/office/drawing/2014/main" id="{9454A646-A32C-4CC4-9D5C-F1F1BE06C3D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73" name="AutoShape 1" descr="https://mpc.mer-link.co.cr/PresolicitudesCatalogo/">
          <a:extLst>
            <a:ext uri="{FF2B5EF4-FFF2-40B4-BE49-F238E27FC236}">
              <a16:creationId xmlns:a16="http://schemas.microsoft.com/office/drawing/2014/main" id="{D9F241CC-A506-40E7-A27B-2FC24C661DD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74" name="AutoShape 1" descr="https://mpc.mer-link.co.cr/PresolicitudesCatalogo/">
          <a:extLst>
            <a:ext uri="{FF2B5EF4-FFF2-40B4-BE49-F238E27FC236}">
              <a16:creationId xmlns:a16="http://schemas.microsoft.com/office/drawing/2014/main" id="{C1D4C2F7-7A01-48E9-8BB5-F577498DAAC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896</xdr:row>
      <xdr:rowOff>0</xdr:rowOff>
    </xdr:from>
    <xdr:ext cx="305532" cy="161192"/>
    <xdr:sp macro="" textlink="">
      <xdr:nvSpPr>
        <xdr:cNvPr id="1375" name="AutoShape 1" descr="https://mpc.mer-link.co.cr/PresolicitudesCatalogo/">
          <a:extLst>
            <a:ext uri="{FF2B5EF4-FFF2-40B4-BE49-F238E27FC236}">
              <a16:creationId xmlns:a16="http://schemas.microsoft.com/office/drawing/2014/main" id="{7A74988A-85DC-407F-9A8E-101B65B8623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492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896</xdr:row>
      <xdr:rowOff>0</xdr:rowOff>
    </xdr:from>
    <xdr:ext cx="304800" cy="304800"/>
    <xdr:sp macro="" textlink="">
      <xdr:nvSpPr>
        <xdr:cNvPr id="1376" name="AutoShape 1" descr="https://mpc.mer-link.co.cr/PresolicitudesCatalogo/">
          <a:extLst>
            <a:ext uri="{FF2B5EF4-FFF2-40B4-BE49-F238E27FC236}">
              <a16:creationId xmlns:a16="http://schemas.microsoft.com/office/drawing/2014/main" id="{843DE00D-CB50-4B57-BA86-EF3601D09E69}"/>
            </a:ext>
          </a:extLst>
        </xdr:cNvPr>
        <xdr:cNvSpPr>
          <a:spLocks noChangeAspect="1" noChangeArrowheads="1"/>
        </xdr:cNvSpPr>
      </xdr:nvSpPr>
      <xdr:spPr bwMode="auto">
        <a:xfrm>
          <a:off x="4481115" y="534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896</xdr:row>
      <xdr:rowOff>0</xdr:rowOff>
    </xdr:from>
    <xdr:ext cx="304800" cy="304800"/>
    <xdr:sp macro="" textlink="">
      <xdr:nvSpPr>
        <xdr:cNvPr id="1377" name="AutoShape 1" descr="https://mpc.mer-link.co.cr/PresolicitudesCatalogo/">
          <a:extLst>
            <a:ext uri="{FF2B5EF4-FFF2-40B4-BE49-F238E27FC236}">
              <a16:creationId xmlns:a16="http://schemas.microsoft.com/office/drawing/2014/main" id="{673F58C7-C1BA-46CA-8962-E819A21C31A8}"/>
            </a:ext>
          </a:extLst>
        </xdr:cNvPr>
        <xdr:cNvSpPr>
          <a:spLocks noChangeAspect="1" noChangeArrowheads="1"/>
        </xdr:cNvSpPr>
      </xdr:nvSpPr>
      <xdr:spPr bwMode="auto">
        <a:xfrm>
          <a:off x="4481115" y="534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78" name="AutoShape 1" descr="https://mpc.mer-link.co.cr/PresolicitudesCatalogo/">
          <a:extLst>
            <a:ext uri="{FF2B5EF4-FFF2-40B4-BE49-F238E27FC236}">
              <a16:creationId xmlns:a16="http://schemas.microsoft.com/office/drawing/2014/main" id="{C34FD1C1-5E71-4904-A124-D11BAE12780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79" name="AutoShape 1" descr="https://mpc.mer-link.co.cr/PresolicitudesCatalogo/">
          <a:extLst>
            <a:ext uri="{FF2B5EF4-FFF2-40B4-BE49-F238E27FC236}">
              <a16:creationId xmlns:a16="http://schemas.microsoft.com/office/drawing/2014/main" id="{E9D8D844-8EBF-4B3D-9AF8-7C272369AF5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80" name="AutoShape 1" descr="https://mpc.mer-link.co.cr/PresolicitudesCatalogo/">
          <a:extLst>
            <a:ext uri="{FF2B5EF4-FFF2-40B4-BE49-F238E27FC236}">
              <a16:creationId xmlns:a16="http://schemas.microsoft.com/office/drawing/2014/main" id="{4988749B-EF1D-4509-93B9-6FE03F50883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381" name="AutoShape 1" descr="https://mpc.mer-link.co.cr/PresolicitudesCatalogo/">
          <a:extLst>
            <a:ext uri="{FF2B5EF4-FFF2-40B4-BE49-F238E27FC236}">
              <a16:creationId xmlns:a16="http://schemas.microsoft.com/office/drawing/2014/main" id="{C2CC7E69-0D76-4E52-8DEB-3722877497F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82" name="AutoShape 1" descr="https://mpc.mer-link.co.cr/PresolicitudesCatalogo/">
          <a:extLst>
            <a:ext uri="{FF2B5EF4-FFF2-40B4-BE49-F238E27FC236}">
              <a16:creationId xmlns:a16="http://schemas.microsoft.com/office/drawing/2014/main" id="{EF4F6D52-4965-490B-8E33-5ADE172CC7C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83" name="AutoShape 1" descr="https://mpc.mer-link.co.cr/PresolicitudesCatalogo/">
          <a:extLst>
            <a:ext uri="{FF2B5EF4-FFF2-40B4-BE49-F238E27FC236}">
              <a16:creationId xmlns:a16="http://schemas.microsoft.com/office/drawing/2014/main" id="{0FB29560-8DA4-4B40-8753-EE14CC15D1D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84" name="AutoShape 1" descr="https://mpc.mer-link.co.cr/PresolicitudesCatalogo/">
          <a:extLst>
            <a:ext uri="{FF2B5EF4-FFF2-40B4-BE49-F238E27FC236}">
              <a16:creationId xmlns:a16="http://schemas.microsoft.com/office/drawing/2014/main" id="{DA65947B-0A66-4025-A0E8-14FBF7F6B305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85" name="AutoShape 1" descr="https://mpc.mer-link.co.cr/PresolicitudesCatalogo/">
          <a:extLst>
            <a:ext uri="{FF2B5EF4-FFF2-40B4-BE49-F238E27FC236}">
              <a16:creationId xmlns:a16="http://schemas.microsoft.com/office/drawing/2014/main" id="{ED44B257-B20C-4768-ABB2-05BA8949113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386" name="AutoShape 1" descr="https://mpc.mer-link.co.cr/PresolicitudesCatalogo/">
          <a:extLst>
            <a:ext uri="{FF2B5EF4-FFF2-40B4-BE49-F238E27FC236}">
              <a16:creationId xmlns:a16="http://schemas.microsoft.com/office/drawing/2014/main" id="{D40BA8A2-B30A-48BA-9E07-B441BAB45B8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87" name="AutoShape 1" descr="https://mpc.mer-link.co.cr/PresolicitudesCatalogo/">
          <a:extLst>
            <a:ext uri="{FF2B5EF4-FFF2-40B4-BE49-F238E27FC236}">
              <a16:creationId xmlns:a16="http://schemas.microsoft.com/office/drawing/2014/main" id="{A38714FD-E3E2-4C46-8631-3B6AAC88719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388" name="AutoShape 1" descr="https://mpc.mer-link.co.cr/PresolicitudesCatalogo/">
          <a:extLst>
            <a:ext uri="{FF2B5EF4-FFF2-40B4-BE49-F238E27FC236}">
              <a16:creationId xmlns:a16="http://schemas.microsoft.com/office/drawing/2014/main" id="{19696003-8484-4E8B-9C13-A0D2854B60C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389" name="AutoShape 1" descr="https://mpc.mer-link.co.cr/PresolicitudesCatalogo/">
          <a:extLst>
            <a:ext uri="{FF2B5EF4-FFF2-40B4-BE49-F238E27FC236}">
              <a16:creationId xmlns:a16="http://schemas.microsoft.com/office/drawing/2014/main" id="{4BE807BC-C3EB-497A-B6C8-C29D2F929ED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390" name="AutoShape 1" descr="https://mpc.mer-link.co.cr/PresolicitudesCatalogo/">
          <a:extLst>
            <a:ext uri="{FF2B5EF4-FFF2-40B4-BE49-F238E27FC236}">
              <a16:creationId xmlns:a16="http://schemas.microsoft.com/office/drawing/2014/main" id="{27543757-4382-4844-9F1D-D2EBAFE1E48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91" name="AutoShape 1" descr="https://mpc.mer-link.co.cr/PresolicitudesCatalogo/">
          <a:extLst>
            <a:ext uri="{FF2B5EF4-FFF2-40B4-BE49-F238E27FC236}">
              <a16:creationId xmlns:a16="http://schemas.microsoft.com/office/drawing/2014/main" id="{C5F435E3-D6B5-46A7-985D-67BC2690152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92" name="AutoShape 1" descr="https://mpc.mer-link.co.cr/PresolicitudesCatalogo/">
          <a:extLst>
            <a:ext uri="{FF2B5EF4-FFF2-40B4-BE49-F238E27FC236}">
              <a16:creationId xmlns:a16="http://schemas.microsoft.com/office/drawing/2014/main" id="{D212302C-1C9C-4B75-8BCF-8485457AC68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93" name="AutoShape 1" descr="https://mpc.mer-link.co.cr/PresolicitudesCatalogo/">
          <a:extLst>
            <a:ext uri="{FF2B5EF4-FFF2-40B4-BE49-F238E27FC236}">
              <a16:creationId xmlns:a16="http://schemas.microsoft.com/office/drawing/2014/main" id="{79F2E24C-13EC-42E4-AE60-08D633CDCC2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94" name="AutoShape 1" descr="https://mpc.mer-link.co.cr/PresolicitudesCatalogo/">
          <a:extLst>
            <a:ext uri="{FF2B5EF4-FFF2-40B4-BE49-F238E27FC236}">
              <a16:creationId xmlns:a16="http://schemas.microsoft.com/office/drawing/2014/main" id="{5743B040-52FF-4E51-8FFA-B9900B93611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95" name="AutoShape 1" descr="https://mpc.mer-link.co.cr/PresolicitudesCatalogo/">
          <a:extLst>
            <a:ext uri="{FF2B5EF4-FFF2-40B4-BE49-F238E27FC236}">
              <a16:creationId xmlns:a16="http://schemas.microsoft.com/office/drawing/2014/main" id="{8B4847C7-C932-46F3-BC79-9278D40DE5B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96" name="AutoShape 1" descr="https://mpc.mer-link.co.cr/PresolicitudesCatalogo/">
          <a:extLst>
            <a:ext uri="{FF2B5EF4-FFF2-40B4-BE49-F238E27FC236}">
              <a16:creationId xmlns:a16="http://schemas.microsoft.com/office/drawing/2014/main" id="{63389E3F-2AC4-47ED-9D9C-C308CC22FE9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97" name="AutoShape 1" descr="https://mpc.mer-link.co.cr/PresolicitudesCatalogo/">
          <a:extLst>
            <a:ext uri="{FF2B5EF4-FFF2-40B4-BE49-F238E27FC236}">
              <a16:creationId xmlns:a16="http://schemas.microsoft.com/office/drawing/2014/main" id="{52FC9786-6992-4F90-95CF-BECD94B2DDD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98" name="AutoShape 1" descr="https://mpc.mer-link.co.cr/PresolicitudesCatalogo/">
          <a:extLst>
            <a:ext uri="{FF2B5EF4-FFF2-40B4-BE49-F238E27FC236}">
              <a16:creationId xmlns:a16="http://schemas.microsoft.com/office/drawing/2014/main" id="{17F93163-CF0A-4266-B7A3-817D7C30159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399" name="AutoShape 1" descr="https://mpc.mer-link.co.cr/PresolicitudesCatalogo/">
          <a:extLst>
            <a:ext uri="{FF2B5EF4-FFF2-40B4-BE49-F238E27FC236}">
              <a16:creationId xmlns:a16="http://schemas.microsoft.com/office/drawing/2014/main" id="{BAE525CE-C587-4F6D-94FF-A3D6CF0521A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00" name="AutoShape 1" descr="https://mpc.mer-link.co.cr/PresolicitudesCatalogo/">
          <a:extLst>
            <a:ext uri="{FF2B5EF4-FFF2-40B4-BE49-F238E27FC236}">
              <a16:creationId xmlns:a16="http://schemas.microsoft.com/office/drawing/2014/main" id="{CE0D4B1A-FF7F-41B0-8D8E-E2DBACC97B9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01" name="AutoShape 1" descr="https://mpc.mer-link.co.cr/PresolicitudesCatalogo/">
          <a:extLst>
            <a:ext uri="{FF2B5EF4-FFF2-40B4-BE49-F238E27FC236}">
              <a16:creationId xmlns:a16="http://schemas.microsoft.com/office/drawing/2014/main" id="{2B6CB404-68A0-42F4-8858-69DBC2C6F57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02" name="AutoShape 1" descr="https://mpc.mer-link.co.cr/PresolicitudesCatalogo/">
          <a:extLst>
            <a:ext uri="{FF2B5EF4-FFF2-40B4-BE49-F238E27FC236}">
              <a16:creationId xmlns:a16="http://schemas.microsoft.com/office/drawing/2014/main" id="{8EABFA8E-56E1-4E43-9EEE-CF6B99E1B62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03" name="AutoShape 1" descr="https://mpc.mer-link.co.cr/PresolicitudesCatalogo/">
          <a:extLst>
            <a:ext uri="{FF2B5EF4-FFF2-40B4-BE49-F238E27FC236}">
              <a16:creationId xmlns:a16="http://schemas.microsoft.com/office/drawing/2014/main" id="{BD0B8D46-478D-4B94-8E66-CB9BD7D634D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04" name="AutoShape 1" descr="https://mpc.mer-link.co.cr/PresolicitudesCatalogo/">
          <a:extLst>
            <a:ext uri="{FF2B5EF4-FFF2-40B4-BE49-F238E27FC236}">
              <a16:creationId xmlns:a16="http://schemas.microsoft.com/office/drawing/2014/main" id="{87324862-1C64-42D5-BBA5-C6F0E6C75FD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05" name="AutoShape 1" descr="https://mpc.mer-link.co.cr/PresolicitudesCatalogo/">
          <a:extLst>
            <a:ext uri="{FF2B5EF4-FFF2-40B4-BE49-F238E27FC236}">
              <a16:creationId xmlns:a16="http://schemas.microsoft.com/office/drawing/2014/main" id="{FCD5BE1C-CF46-4B6A-AB85-4FA79A989EA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06" name="AutoShape 1" descr="https://mpc.mer-link.co.cr/PresolicitudesCatalogo/">
          <a:extLst>
            <a:ext uri="{FF2B5EF4-FFF2-40B4-BE49-F238E27FC236}">
              <a16:creationId xmlns:a16="http://schemas.microsoft.com/office/drawing/2014/main" id="{D9249D49-8B56-46E6-BC0B-DB7658C1A6F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07" name="AutoShape 1" descr="https://mpc.mer-link.co.cr/PresolicitudesCatalogo/">
          <a:extLst>
            <a:ext uri="{FF2B5EF4-FFF2-40B4-BE49-F238E27FC236}">
              <a16:creationId xmlns:a16="http://schemas.microsoft.com/office/drawing/2014/main" id="{18616F99-4D1B-400D-853C-35B6F7502FD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08" name="AutoShape 1" descr="https://mpc.mer-link.co.cr/PresolicitudesCatalogo/">
          <a:extLst>
            <a:ext uri="{FF2B5EF4-FFF2-40B4-BE49-F238E27FC236}">
              <a16:creationId xmlns:a16="http://schemas.microsoft.com/office/drawing/2014/main" id="{EC63FD9D-B78B-49B6-AE89-5F4E3FA0FB0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09" name="AutoShape 1" descr="https://mpc.mer-link.co.cr/PresolicitudesCatalogo/">
          <a:extLst>
            <a:ext uri="{FF2B5EF4-FFF2-40B4-BE49-F238E27FC236}">
              <a16:creationId xmlns:a16="http://schemas.microsoft.com/office/drawing/2014/main" id="{BC22B35D-C847-4D49-9B16-F16C99B1140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10" name="AutoShape 1" descr="https://mpc.mer-link.co.cr/PresolicitudesCatalogo/">
          <a:extLst>
            <a:ext uri="{FF2B5EF4-FFF2-40B4-BE49-F238E27FC236}">
              <a16:creationId xmlns:a16="http://schemas.microsoft.com/office/drawing/2014/main" id="{C4EA1279-C4F8-4763-9EA3-A9A552732BB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11" name="AutoShape 1" descr="https://mpc.mer-link.co.cr/PresolicitudesCatalogo/">
          <a:extLst>
            <a:ext uri="{FF2B5EF4-FFF2-40B4-BE49-F238E27FC236}">
              <a16:creationId xmlns:a16="http://schemas.microsoft.com/office/drawing/2014/main" id="{1BDC6977-522E-44C0-9C69-1530A7617F9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12" name="AutoShape 1" descr="https://mpc.mer-link.co.cr/PresolicitudesCatalogo/">
          <a:extLst>
            <a:ext uri="{FF2B5EF4-FFF2-40B4-BE49-F238E27FC236}">
              <a16:creationId xmlns:a16="http://schemas.microsoft.com/office/drawing/2014/main" id="{940B9106-C9F7-476E-BDEA-3518BB943C7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13" name="AutoShape 1" descr="https://mpc.mer-link.co.cr/PresolicitudesCatalogo/">
          <a:extLst>
            <a:ext uri="{FF2B5EF4-FFF2-40B4-BE49-F238E27FC236}">
              <a16:creationId xmlns:a16="http://schemas.microsoft.com/office/drawing/2014/main" id="{624D5206-D4E1-4182-A633-62266F9B020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14" name="AutoShape 1" descr="https://mpc.mer-link.co.cr/PresolicitudesCatalogo/">
          <a:extLst>
            <a:ext uri="{FF2B5EF4-FFF2-40B4-BE49-F238E27FC236}">
              <a16:creationId xmlns:a16="http://schemas.microsoft.com/office/drawing/2014/main" id="{E0A28BA0-68B7-47CA-8BA1-6173B68538D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15" name="AutoShape 1" descr="https://mpc.mer-link.co.cr/PresolicitudesCatalogo/">
          <a:extLst>
            <a:ext uri="{FF2B5EF4-FFF2-40B4-BE49-F238E27FC236}">
              <a16:creationId xmlns:a16="http://schemas.microsoft.com/office/drawing/2014/main" id="{F57171EE-BE19-4C07-B415-632AB2FA87B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16" name="AutoShape 1" descr="https://mpc.mer-link.co.cr/PresolicitudesCatalogo/">
          <a:extLst>
            <a:ext uri="{FF2B5EF4-FFF2-40B4-BE49-F238E27FC236}">
              <a16:creationId xmlns:a16="http://schemas.microsoft.com/office/drawing/2014/main" id="{BF262EAB-CA13-47AC-A61F-579BCDA7DF4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17" name="AutoShape 1" descr="https://mpc.mer-link.co.cr/PresolicitudesCatalogo/">
          <a:extLst>
            <a:ext uri="{FF2B5EF4-FFF2-40B4-BE49-F238E27FC236}">
              <a16:creationId xmlns:a16="http://schemas.microsoft.com/office/drawing/2014/main" id="{E02CB0C0-5C34-4910-9941-C2155E24132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18" name="AutoShape 1" descr="https://mpc.mer-link.co.cr/PresolicitudesCatalogo/">
          <a:extLst>
            <a:ext uri="{FF2B5EF4-FFF2-40B4-BE49-F238E27FC236}">
              <a16:creationId xmlns:a16="http://schemas.microsoft.com/office/drawing/2014/main" id="{BF1907BC-60F3-4417-95DB-B4416A137C3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19" name="AutoShape 1" descr="https://mpc.mer-link.co.cr/PresolicitudesCatalogo/">
          <a:extLst>
            <a:ext uri="{FF2B5EF4-FFF2-40B4-BE49-F238E27FC236}">
              <a16:creationId xmlns:a16="http://schemas.microsoft.com/office/drawing/2014/main" id="{874629ED-83FC-4EDE-ABF4-908028CAA40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20" name="AutoShape 1" descr="https://mpc.mer-link.co.cr/PresolicitudesCatalogo/">
          <a:extLst>
            <a:ext uri="{FF2B5EF4-FFF2-40B4-BE49-F238E27FC236}">
              <a16:creationId xmlns:a16="http://schemas.microsoft.com/office/drawing/2014/main" id="{806C3E64-BF28-45A4-9062-ADDBF30B64F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21" name="AutoShape 1" descr="https://mpc.mer-link.co.cr/PresolicitudesCatalogo/">
          <a:extLst>
            <a:ext uri="{FF2B5EF4-FFF2-40B4-BE49-F238E27FC236}">
              <a16:creationId xmlns:a16="http://schemas.microsoft.com/office/drawing/2014/main" id="{4D27280D-9CDB-49D3-8A9D-941DF616A66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22" name="AutoShape 1" descr="https://mpc.mer-link.co.cr/PresolicitudesCatalogo/">
          <a:extLst>
            <a:ext uri="{FF2B5EF4-FFF2-40B4-BE49-F238E27FC236}">
              <a16:creationId xmlns:a16="http://schemas.microsoft.com/office/drawing/2014/main" id="{C8CDFF95-2C51-4960-ABBB-D061986F263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23" name="AutoShape 1" descr="https://mpc.mer-link.co.cr/PresolicitudesCatalogo/">
          <a:extLst>
            <a:ext uri="{FF2B5EF4-FFF2-40B4-BE49-F238E27FC236}">
              <a16:creationId xmlns:a16="http://schemas.microsoft.com/office/drawing/2014/main" id="{8CF9B553-43CD-4786-8851-F3D0B304D4A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24" name="AutoShape 1" descr="https://mpc.mer-link.co.cr/PresolicitudesCatalogo/">
          <a:extLst>
            <a:ext uri="{FF2B5EF4-FFF2-40B4-BE49-F238E27FC236}">
              <a16:creationId xmlns:a16="http://schemas.microsoft.com/office/drawing/2014/main" id="{1EF1EE4E-F029-4792-A471-2234B65913C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25" name="AutoShape 1" descr="https://mpc.mer-link.co.cr/PresolicitudesCatalogo/">
          <a:extLst>
            <a:ext uri="{FF2B5EF4-FFF2-40B4-BE49-F238E27FC236}">
              <a16:creationId xmlns:a16="http://schemas.microsoft.com/office/drawing/2014/main" id="{0A612DCF-DCFB-4FCC-BFD1-22A3B0CD615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26" name="AutoShape 1" descr="https://mpc.mer-link.co.cr/PresolicitudesCatalogo/">
          <a:extLst>
            <a:ext uri="{FF2B5EF4-FFF2-40B4-BE49-F238E27FC236}">
              <a16:creationId xmlns:a16="http://schemas.microsoft.com/office/drawing/2014/main" id="{83891A68-EBB6-4EBA-A0B6-4ED7451369C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27" name="AutoShape 1" descr="https://mpc.mer-link.co.cr/PresolicitudesCatalogo/">
          <a:extLst>
            <a:ext uri="{FF2B5EF4-FFF2-40B4-BE49-F238E27FC236}">
              <a16:creationId xmlns:a16="http://schemas.microsoft.com/office/drawing/2014/main" id="{F0D43B27-39BD-451F-A5BC-F9F49C10A00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28" name="AutoShape 1" descr="https://mpc.mer-link.co.cr/PresolicitudesCatalogo/">
          <a:extLst>
            <a:ext uri="{FF2B5EF4-FFF2-40B4-BE49-F238E27FC236}">
              <a16:creationId xmlns:a16="http://schemas.microsoft.com/office/drawing/2014/main" id="{DB45BE85-2E37-4007-AA2E-A43891E073A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29" name="AutoShape 1" descr="https://mpc.mer-link.co.cr/PresolicitudesCatalogo/">
          <a:extLst>
            <a:ext uri="{FF2B5EF4-FFF2-40B4-BE49-F238E27FC236}">
              <a16:creationId xmlns:a16="http://schemas.microsoft.com/office/drawing/2014/main" id="{863EF1F9-3A9B-454F-89CA-BA3E1198610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30" name="AutoShape 1" descr="https://mpc.mer-link.co.cr/PresolicitudesCatalogo/">
          <a:extLst>
            <a:ext uri="{FF2B5EF4-FFF2-40B4-BE49-F238E27FC236}">
              <a16:creationId xmlns:a16="http://schemas.microsoft.com/office/drawing/2014/main" id="{C19685B3-BB06-404D-AB27-A50AD6C493C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31" name="AutoShape 1" descr="https://mpc.mer-link.co.cr/PresolicitudesCatalogo/">
          <a:extLst>
            <a:ext uri="{FF2B5EF4-FFF2-40B4-BE49-F238E27FC236}">
              <a16:creationId xmlns:a16="http://schemas.microsoft.com/office/drawing/2014/main" id="{B706C5F8-DF29-4DEA-AC8D-CD7CC90E9F3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32" name="AutoShape 1" descr="https://mpc.mer-link.co.cr/PresolicitudesCatalogo/">
          <a:extLst>
            <a:ext uri="{FF2B5EF4-FFF2-40B4-BE49-F238E27FC236}">
              <a16:creationId xmlns:a16="http://schemas.microsoft.com/office/drawing/2014/main" id="{B6328278-D229-4148-B65B-AC128E4ABC1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33" name="AutoShape 1" descr="https://mpc.mer-link.co.cr/PresolicitudesCatalogo/">
          <a:extLst>
            <a:ext uri="{FF2B5EF4-FFF2-40B4-BE49-F238E27FC236}">
              <a16:creationId xmlns:a16="http://schemas.microsoft.com/office/drawing/2014/main" id="{0E5DC691-B169-4C59-AD76-15919EC9C48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34" name="AutoShape 1" descr="https://mpc.mer-link.co.cr/PresolicitudesCatalogo/">
          <a:extLst>
            <a:ext uri="{FF2B5EF4-FFF2-40B4-BE49-F238E27FC236}">
              <a16:creationId xmlns:a16="http://schemas.microsoft.com/office/drawing/2014/main" id="{6EC15346-FD32-45A1-BC6F-B5960B8817F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35" name="AutoShape 1" descr="https://mpc.mer-link.co.cr/PresolicitudesCatalogo/">
          <a:extLst>
            <a:ext uri="{FF2B5EF4-FFF2-40B4-BE49-F238E27FC236}">
              <a16:creationId xmlns:a16="http://schemas.microsoft.com/office/drawing/2014/main" id="{91A7A371-1AF4-426B-B58C-B720B25FA965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36" name="AutoShape 1" descr="https://mpc.mer-link.co.cr/PresolicitudesCatalogo/">
          <a:extLst>
            <a:ext uri="{FF2B5EF4-FFF2-40B4-BE49-F238E27FC236}">
              <a16:creationId xmlns:a16="http://schemas.microsoft.com/office/drawing/2014/main" id="{873D68AB-4E5D-482D-9D0A-37022EB78E3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711</xdr:row>
      <xdr:rowOff>0</xdr:rowOff>
    </xdr:from>
    <xdr:ext cx="304800" cy="304800"/>
    <xdr:sp macro="" textlink="">
      <xdr:nvSpPr>
        <xdr:cNvPr id="1437" name="AutoShape 1" descr="https://mpc.mer-link.co.cr/PresolicitudesCatalogo/">
          <a:extLst>
            <a:ext uri="{FF2B5EF4-FFF2-40B4-BE49-F238E27FC236}">
              <a16:creationId xmlns:a16="http://schemas.microsoft.com/office/drawing/2014/main" id="{156C40AD-D45F-46DD-9B58-9E2F5A9B987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3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38" name="AutoShape 1" descr="https://mpc.mer-link.co.cr/PresolicitudesCatalogo/">
          <a:extLst>
            <a:ext uri="{FF2B5EF4-FFF2-40B4-BE49-F238E27FC236}">
              <a16:creationId xmlns:a16="http://schemas.microsoft.com/office/drawing/2014/main" id="{A46C8322-DFDE-4C8F-B09B-B628CABE383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39" name="AutoShape 1" descr="https://mpc.mer-link.co.cr/PresolicitudesCatalogo/">
          <a:extLst>
            <a:ext uri="{FF2B5EF4-FFF2-40B4-BE49-F238E27FC236}">
              <a16:creationId xmlns:a16="http://schemas.microsoft.com/office/drawing/2014/main" id="{28F94550-C94F-496D-B537-391C8F69A0C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40" name="AutoShape 1" descr="https://mpc.mer-link.co.cr/PresolicitudesCatalogo/">
          <a:extLst>
            <a:ext uri="{FF2B5EF4-FFF2-40B4-BE49-F238E27FC236}">
              <a16:creationId xmlns:a16="http://schemas.microsoft.com/office/drawing/2014/main" id="{D37B5B92-C038-4C70-B5ED-CC0683122EB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684</xdr:row>
      <xdr:rowOff>0</xdr:rowOff>
    </xdr:from>
    <xdr:ext cx="304800" cy="304800"/>
    <xdr:sp macro="" textlink="">
      <xdr:nvSpPr>
        <xdr:cNvPr id="1441" name="AutoShape 1" descr="https://mpc.mer-link.co.cr/PresolicitudesCatalogo/">
          <a:extLst>
            <a:ext uri="{FF2B5EF4-FFF2-40B4-BE49-F238E27FC236}">
              <a16:creationId xmlns:a16="http://schemas.microsoft.com/office/drawing/2014/main" id="{9611EC98-94A4-4A6F-9F0C-085E350425B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2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442" name="AutoShape 1" descr="https://mpc.mer-link.co.cr/PresolicitudesCatalogo/">
          <a:extLst>
            <a:ext uri="{FF2B5EF4-FFF2-40B4-BE49-F238E27FC236}">
              <a16:creationId xmlns:a16="http://schemas.microsoft.com/office/drawing/2014/main" id="{2B4E5DA7-BD95-4CF6-953F-CCAEFC1DC6E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443" name="AutoShape 1" descr="https://mpc.mer-link.co.cr/PresolicitudesCatalogo/">
          <a:extLst>
            <a:ext uri="{FF2B5EF4-FFF2-40B4-BE49-F238E27FC236}">
              <a16:creationId xmlns:a16="http://schemas.microsoft.com/office/drawing/2014/main" id="{A5BB7AD8-B040-4356-9F66-55468F1A916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444" name="AutoShape 1" descr="https://mpc.mer-link.co.cr/PresolicitudesCatalogo/">
          <a:extLst>
            <a:ext uri="{FF2B5EF4-FFF2-40B4-BE49-F238E27FC236}">
              <a16:creationId xmlns:a16="http://schemas.microsoft.com/office/drawing/2014/main" id="{256A94D2-0399-4B97-A419-9E294412ED7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445" name="AutoShape 1" descr="https://mpc.mer-link.co.cr/PresolicitudesCatalogo/">
          <a:extLst>
            <a:ext uri="{FF2B5EF4-FFF2-40B4-BE49-F238E27FC236}">
              <a16:creationId xmlns:a16="http://schemas.microsoft.com/office/drawing/2014/main" id="{9E59AF11-0EEC-4D82-BFD7-A20124B30E3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446" name="AutoShape 1" descr="https://mpc.mer-link.co.cr/PresolicitudesCatalogo/">
          <a:extLst>
            <a:ext uri="{FF2B5EF4-FFF2-40B4-BE49-F238E27FC236}">
              <a16:creationId xmlns:a16="http://schemas.microsoft.com/office/drawing/2014/main" id="{7839A862-80C3-4BCC-B3BF-BC883A9D9CF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447" name="AutoShape 1" descr="https://mpc.mer-link.co.cr/PresolicitudesCatalogo/">
          <a:extLst>
            <a:ext uri="{FF2B5EF4-FFF2-40B4-BE49-F238E27FC236}">
              <a16:creationId xmlns:a16="http://schemas.microsoft.com/office/drawing/2014/main" id="{F793A01A-501E-4BC6-9C9A-77EF536B974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448" name="AutoShape 1" descr="https://mpc.mer-link.co.cr/PresolicitudesCatalogo/">
          <a:extLst>
            <a:ext uri="{FF2B5EF4-FFF2-40B4-BE49-F238E27FC236}">
              <a16:creationId xmlns:a16="http://schemas.microsoft.com/office/drawing/2014/main" id="{280EA99D-F3EA-44A2-892E-154CB4443B5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449" name="AutoShape 1" descr="https://mpc.mer-link.co.cr/PresolicitudesCatalogo/">
          <a:extLst>
            <a:ext uri="{FF2B5EF4-FFF2-40B4-BE49-F238E27FC236}">
              <a16:creationId xmlns:a16="http://schemas.microsoft.com/office/drawing/2014/main" id="{53E1B2E8-566A-42D0-B292-F834BCA4B0B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711</xdr:row>
      <xdr:rowOff>0</xdr:rowOff>
    </xdr:from>
    <xdr:ext cx="305532" cy="161192"/>
    <xdr:sp macro="" textlink="">
      <xdr:nvSpPr>
        <xdr:cNvPr id="1450" name="AutoShape 1" descr="https://mpc.mer-link.co.cr/PresolicitudesCatalogo/">
          <a:extLst>
            <a:ext uri="{FF2B5EF4-FFF2-40B4-BE49-F238E27FC236}">
              <a16:creationId xmlns:a16="http://schemas.microsoft.com/office/drawing/2014/main" id="{5F66E2E2-F7BF-48A3-87AC-9352732EE08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392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51" name="AutoShape 1" descr="https://mpc.mer-link.co.cr/PresolicitudesCatalogo/">
          <a:extLst>
            <a:ext uri="{FF2B5EF4-FFF2-40B4-BE49-F238E27FC236}">
              <a16:creationId xmlns:a16="http://schemas.microsoft.com/office/drawing/2014/main" id="{C133AE31-E308-4930-91FE-4E869AC3537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52" name="AutoShape 1" descr="https://mpc.mer-link.co.cr/PresolicitudesCatalogo/">
          <a:extLst>
            <a:ext uri="{FF2B5EF4-FFF2-40B4-BE49-F238E27FC236}">
              <a16:creationId xmlns:a16="http://schemas.microsoft.com/office/drawing/2014/main" id="{04899E08-0273-44FA-A20A-3E9A5A03B40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53" name="AutoShape 1" descr="https://mpc.mer-link.co.cr/PresolicitudesCatalogo/">
          <a:extLst>
            <a:ext uri="{FF2B5EF4-FFF2-40B4-BE49-F238E27FC236}">
              <a16:creationId xmlns:a16="http://schemas.microsoft.com/office/drawing/2014/main" id="{3689E88D-57A9-460D-894A-F9D2566E52F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54" name="AutoShape 1" descr="https://mpc.mer-link.co.cr/PresolicitudesCatalogo/">
          <a:extLst>
            <a:ext uri="{FF2B5EF4-FFF2-40B4-BE49-F238E27FC236}">
              <a16:creationId xmlns:a16="http://schemas.microsoft.com/office/drawing/2014/main" id="{5240035A-63DE-40CA-ACCE-3292E4CF8CE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55" name="AutoShape 1" descr="https://mpc.mer-link.co.cr/PresolicitudesCatalogo/">
          <a:extLst>
            <a:ext uri="{FF2B5EF4-FFF2-40B4-BE49-F238E27FC236}">
              <a16:creationId xmlns:a16="http://schemas.microsoft.com/office/drawing/2014/main" id="{C9F8C23F-9764-4D29-9B55-0AF0136BB72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56" name="AutoShape 1" descr="https://mpc.mer-link.co.cr/PresolicitudesCatalogo/">
          <a:extLst>
            <a:ext uri="{FF2B5EF4-FFF2-40B4-BE49-F238E27FC236}">
              <a16:creationId xmlns:a16="http://schemas.microsoft.com/office/drawing/2014/main" id="{A51C29D1-FAA1-4F1C-9B2C-D9C0291A605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57" name="AutoShape 1" descr="https://mpc.mer-link.co.cr/PresolicitudesCatalogo/">
          <a:extLst>
            <a:ext uri="{FF2B5EF4-FFF2-40B4-BE49-F238E27FC236}">
              <a16:creationId xmlns:a16="http://schemas.microsoft.com/office/drawing/2014/main" id="{2F0389B3-957A-473F-BD52-DBE6BB9BE3A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58" name="AutoShape 1" descr="https://mpc.mer-link.co.cr/PresolicitudesCatalogo/">
          <a:extLst>
            <a:ext uri="{FF2B5EF4-FFF2-40B4-BE49-F238E27FC236}">
              <a16:creationId xmlns:a16="http://schemas.microsoft.com/office/drawing/2014/main" id="{2E56C8B0-605A-4783-B818-49C04394223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59" name="AutoShape 1" descr="https://mpc.mer-link.co.cr/PresolicitudesCatalogo/">
          <a:extLst>
            <a:ext uri="{FF2B5EF4-FFF2-40B4-BE49-F238E27FC236}">
              <a16:creationId xmlns:a16="http://schemas.microsoft.com/office/drawing/2014/main" id="{08246B98-5428-4DE4-A724-9879B40A1C2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60" name="AutoShape 1" descr="https://mpc.mer-link.co.cr/PresolicitudesCatalogo/">
          <a:extLst>
            <a:ext uri="{FF2B5EF4-FFF2-40B4-BE49-F238E27FC236}">
              <a16:creationId xmlns:a16="http://schemas.microsoft.com/office/drawing/2014/main" id="{4E2DF0C2-BE9C-4CB8-9A27-42B48C8380D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61" name="AutoShape 1" descr="https://mpc.mer-link.co.cr/PresolicitudesCatalogo/">
          <a:extLst>
            <a:ext uri="{FF2B5EF4-FFF2-40B4-BE49-F238E27FC236}">
              <a16:creationId xmlns:a16="http://schemas.microsoft.com/office/drawing/2014/main" id="{3137600E-F8D8-49C9-860A-A5E0121FB4E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1042</xdr:row>
      <xdr:rowOff>0</xdr:rowOff>
    </xdr:from>
    <xdr:ext cx="304800" cy="304800"/>
    <xdr:sp macro="" textlink="">
      <xdr:nvSpPr>
        <xdr:cNvPr id="1462" name="AutoShape 1" descr="https://mpc.mer-link.co.cr/PresolicitudesCatalogo/">
          <a:extLst>
            <a:ext uri="{FF2B5EF4-FFF2-40B4-BE49-F238E27FC236}">
              <a16:creationId xmlns:a16="http://schemas.microsoft.com/office/drawing/2014/main" id="{49DE3138-29E3-453D-9FD8-04B613B432F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63" name="AutoShape 1" descr="https://mpc.mer-link.co.cr/PresolicitudesCatalogo/">
          <a:extLst>
            <a:ext uri="{FF2B5EF4-FFF2-40B4-BE49-F238E27FC236}">
              <a16:creationId xmlns:a16="http://schemas.microsoft.com/office/drawing/2014/main" id="{5CABAEDA-5DC0-4404-B069-5F4B8B4FEAC5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64" name="AutoShape 1" descr="https://mpc.mer-link.co.cr/PresolicitudesCatalogo/">
          <a:extLst>
            <a:ext uri="{FF2B5EF4-FFF2-40B4-BE49-F238E27FC236}">
              <a16:creationId xmlns:a16="http://schemas.microsoft.com/office/drawing/2014/main" id="{E657AC25-C453-4D10-B858-C862FB5ACFD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65" name="AutoShape 1" descr="https://mpc.mer-link.co.cr/PresolicitudesCatalogo/">
          <a:extLst>
            <a:ext uri="{FF2B5EF4-FFF2-40B4-BE49-F238E27FC236}">
              <a16:creationId xmlns:a16="http://schemas.microsoft.com/office/drawing/2014/main" id="{BA8E2FB9-BFC3-4B1C-AECC-3B31149551E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66" name="AutoShape 1" descr="https://mpc.mer-link.co.cr/PresolicitudesCatalogo/">
          <a:extLst>
            <a:ext uri="{FF2B5EF4-FFF2-40B4-BE49-F238E27FC236}">
              <a16:creationId xmlns:a16="http://schemas.microsoft.com/office/drawing/2014/main" id="{2E99D028-D6DE-42C3-84E0-19BE191376F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67" name="AutoShape 1" descr="https://mpc.mer-link.co.cr/PresolicitudesCatalogo/">
          <a:extLst>
            <a:ext uri="{FF2B5EF4-FFF2-40B4-BE49-F238E27FC236}">
              <a16:creationId xmlns:a16="http://schemas.microsoft.com/office/drawing/2014/main" id="{FE92822D-F71F-4E0B-ACE4-A351D8EA35C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68" name="AutoShape 1" descr="https://mpc.mer-link.co.cr/PresolicitudesCatalogo/">
          <a:extLst>
            <a:ext uri="{FF2B5EF4-FFF2-40B4-BE49-F238E27FC236}">
              <a16:creationId xmlns:a16="http://schemas.microsoft.com/office/drawing/2014/main" id="{5CA3FE52-6259-411B-9618-667093114C9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69" name="AutoShape 1" descr="https://mpc.mer-link.co.cr/PresolicitudesCatalogo/">
          <a:extLst>
            <a:ext uri="{FF2B5EF4-FFF2-40B4-BE49-F238E27FC236}">
              <a16:creationId xmlns:a16="http://schemas.microsoft.com/office/drawing/2014/main" id="{F0B262C6-B4CB-450B-8E50-39D20B5AAAD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0" name="AutoShape 1" descr="https://mpc.mer-link.co.cr/PresolicitudesCatalogo/">
          <a:extLst>
            <a:ext uri="{FF2B5EF4-FFF2-40B4-BE49-F238E27FC236}">
              <a16:creationId xmlns:a16="http://schemas.microsoft.com/office/drawing/2014/main" id="{9AE6FBFB-FF66-41F2-A3C2-88298A40430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1" name="AutoShape 1" descr="https://mpc.mer-link.co.cr/PresolicitudesCatalogo/">
          <a:extLst>
            <a:ext uri="{FF2B5EF4-FFF2-40B4-BE49-F238E27FC236}">
              <a16:creationId xmlns:a16="http://schemas.microsoft.com/office/drawing/2014/main" id="{D50E7E1D-579D-4762-B703-96692E5895C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2" name="AutoShape 1" descr="https://mpc.mer-link.co.cr/PresolicitudesCatalogo/">
          <a:extLst>
            <a:ext uri="{FF2B5EF4-FFF2-40B4-BE49-F238E27FC236}">
              <a16:creationId xmlns:a16="http://schemas.microsoft.com/office/drawing/2014/main" id="{C4E08D96-EF6A-4D59-8ECB-C9E443702C8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3" name="AutoShape 1" descr="https://mpc.mer-link.co.cr/PresolicitudesCatalogo/">
          <a:extLst>
            <a:ext uri="{FF2B5EF4-FFF2-40B4-BE49-F238E27FC236}">
              <a16:creationId xmlns:a16="http://schemas.microsoft.com/office/drawing/2014/main" id="{13F7E0D5-B35E-4A27-B198-1C6EE59A1BF5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4" name="AutoShape 1" descr="https://mpc.mer-link.co.cr/PresolicitudesCatalogo/">
          <a:extLst>
            <a:ext uri="{FF2B5EF4-FFF2-40B4-BE49-F238E27FC236}">
              <a16:creationId xmlns:a16="http://schemas.microsoft.com/office/drawing/2014/main" id="{F5429F98-94A2-4AF8-9740-D5BA2F23F6B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5" name="AutoShape 1" descr="https://mpc.mer-link.co.cr/PresolicitudesCatalogo/">
          <a:extLst>
            <a:ext uri="{FF2B5EF4-FFF2-40B4-BE49-F238E27FC236}">
              <a16:creationId xmlns:a16="http://schemas.microsoft.com/office/drawing/2014/main" id="{4FB3F52F-3BC5-4CB1-A462-6AF54CA983E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6" name="AutoShape 1" descr="https://mpc.mer-link.co.cr/PresolicitudesCatalogo/">
          <a:extLst>
            <a:ext uri="{FF2B5EF4-FFF2-40B4-BE49-F238E27FC236}">
              <a16:creationId xmlns:a16="http://schemas.microsoft.com/office/drawing/2014/main" id="{5BD26EC5-9FDF-42A9-86EC-634C7A55EBE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7" name="AutoShape 1" descr="https://mpc.mer-link.co.cr/PresolicitudesCatalogo/">
          <a:extLst>
            <a:ext uri="{FF2B5EF4-FFF2-40B4-BE49-F238E27FC236}">
              <a16:creationId xmlns:a16="http://schemas.microsoft.com/office/drawing/2014/main" id="{979368FB-A0D6-49D1-B633-B1AEEA9DF83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8" name="AutoShape 1" descr="https://mpc.mer-link.co.cr/PresolicitudesCatalogo/">
          <a:extLst>
            <a:ext uri="{FF2B5EF4-FFF2-40B4-BE49-F238E27FC236}">
              <a16:creationId xmlns:a16="http://schemas.microsoft.com/office/drawing/2014/main" id="{D011FBE9-F778-497D-838F-33A1E9F9EA3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79" name="AutoShape 1" descr="https://mpc.mer-link.co.cr/PresolicitudesCatalogo/">
          <a:extLst>
            <a:ext uri="{FF2B5EF4-FFF2-40B4-BE49-F238E27FC236}">
              <a16:creationId xmlns:a16="http://schemas.microsoft.com/office/drawing/2014/main" id="{7CD0A4D8-3A18-4A8C-936B-34E5E010808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0" name="AutoShape 1" descr="https://mpc.mer-link.co.cr/PresolicitudesCatalogo/">
          <a:extLst>
            <a:ext uri="{FF2B5EF4-FFF2-40B4-BE49-F238E27FC236}">
              <a16:creationId xmlns:a16="http://schemas.microsoft.com/office/drawing/2014/main" id="{AB386193-9DE4-4B5E-9D8E-99502595A57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1" name="AutoShape 1" descr="https://mpc.mer-link.co.cr/PresolicitudesCatalogo/">
          <a:extLst>
            <a:ext uri="{FF2B5EF4-FFF2-40B4-BE49-F238E27FC236}">
              <a16:creationId xmlns:a16="http://schemas.microsoft.com/office/drawing/2014/main" id="{3046AFB2-7B80-40A3-84D8-1A08135F0AA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2" name="AutoShape 1" descr="https://mpc.mer-link.co.cr/PresolicitudesCatalogo/">
          <a:extLst>
            <a:ext uri="{FF2B5EF4-FFF2-40B4-BE49-F238E27FC236}">
              <a16:creationId xmlns:a16="http://schemas.microsoft.com/office/drawing/2014/main" id="{54E75A38-6BBE-4A7A-BA7C-87D4079D30C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3" name="AutoShape 1" descr="https://mpc.mer-link.co.cr/PresolicitudesCatalogo/">
          <a:extLst>
            <a:ext uri="{FF2B5EF4-FFF2-40B4-BE49-F238E27FC236}">
              <a16:creationId xmlns:a16="http://schemas.microsoft.com/office/drawing/2014/main" id="{DCF084B7-59FA-4087-866B-1F92BC5AF0F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4" name="AutoShape 1" descr="https://mpc.mer-link.co.cr/PresolicitudesCatalogo/">
          <a:extLst>
            <a:ext uri="{FF2B5EF4-FFF2-40B4-BE49-F238E27FC236}">
              <a16:creationId xmlns:a16="http://schemas.microsoft.com/office/drawing/2014/main" id="{20BA183B-3056-4323-9A15-B54235B5095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5" name="AutoShape 1" descr="https://mpc.mer-link.co.cr/PresolicitudesCatalogo/">
          <a:extLst>
            <a:ext uri="{FF2B5EF4-FFF2-40B4-BE49-F238E27FC236}">
              <a16:creationId xmlns:a16="http://schemas.microsoft.com/office/drawing/2014/main" id="{94CE1378-095B-4E2C-A696-58A3DDBEB39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6" name="AutoShape 1" descr="https://mpc.mer-link.co.cr/PresolicitudesCatalogo/">
          <a:extLst>
            <a:ext uri="{FF2B5EF4-FFF2-40B4-BE49-F238E27FC236}">
              <a16:creationId xmlns:a16="http://schemas.microsoft.com/office/drawing/2014/main" id="{026BC125-24EA-438D-9C9E-D86C79A62A4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7" name="AutoShape 1" descr="https://mpc.mer-link.co.cr/PresolicitudesCatalogo/">
          <a:extLst>
            <a:ext uri="{FF2B5EF4-FFF2-40B4-BE49-F238E27FC236}">
              <a16:creationId xmlns:a16="http://schemas.microsoft.com/office/drawing/2014/main" id="{8F15B005-4D45-4EA4-8060-625D9B192E9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8" name="AutoShape 1" descr="https://mpc.mer-link.co.cr/PresolicitudesCatalogo/">
          <a:extLst>
            <a:ext uri="{FF2B5EF4-FFF2-40B4-BE49-F238E27FC236}">
              <a16:creationId xmlns:a16="http://schemas.microsoft.com/office/drawing/2014/main" id="{20512B88-F526-4E2F-85AE-099E8294AE3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89" name="AutoShape 1" descr="https://mpc.mer-link.co.cr/PresolicitudesCatalogo/">
          <a:extLst>
            <a:ext uri="{FF2B5EF4-FFF2-40B4-BE49-F238E27FC236}">
              <a16:creationId xmlns:a16="http://schemas.microsoft.com/office/drawing/2014/main" id="{AA32A32F-D196-493A-BB94-EE1975858C0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0" name="AutoShape 1" descr="https://mpc.mer-link.co.cr/PresolicitudesCatalogo/">
          <a:extLst>
            <a:ext uri="{FF2B5EF4-FFF2-40B4-BE49-F238E27FC236}">
              <a16:creationId xmlns:a16="http://schemas.microsoft.com/office/drawing/2014/main" id="{BB213486-EA36-4D53-92D2-359A9958E27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1" name="AutoShape 1" descr="https://mpc.mer-link.co.cr/PresolicitudesCatalogo/">
          <a:extLst>
            <a:ext uri="{FF2B5EF4-FFF2-40B4-BE49-F238E27FC236}">
              <a16:creationId xmlns:a16="http://schemas.microsoft.com/office/drawing/2014/main" id="{1CC517E0-8FC7-4B32-9867-3FB7AA16AF1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2" name="AutoShape 1" descr="https://mpc.mer-link.co.cr/PresolicitudesCatalogo/">
          <a:extLst>
            <a:ext uri="{FF2B5EF4-FFF2-40B4-BE49-F238E27FC236}">
              <a16:creationId xmlns:a16="http://schemas.microsoft.com/office/drawing/2014/main" id="{3AA4D88F-81A0-4418-827A-F93AA710BE7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3" name="AutoShape 1" descr="https://mpc.mer-link.co.cr/PresolicitudesCatalogo/">
          <a:extLst>
            <a:ext uri="{FF2B5EF4-FFF2-40B4-BE49-F238E27FC236}">
              <a16:creationId xmlns:a16="http://schemas.microsoft.com/office/drawing/2014/main" id="{D2860BC9-A10C-421F-8599-595A976BAA0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4" name="AutoShape 1" descr="https://mpc.mer-link.co.cr/PresolicitudesCatalogo/">
          <a:extLst>
            <a:ext uri="{FF2B5EF4-FFF2-40B4-BE49-F238E27FC236}">
              <a16:creationId xmlns:a16="http://schemas.microsoft.com/office/drawing/2014/main" id="{7C39C5FA-C0B7-40C1-8754-8F109684C8B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5" name="AutoShape 1" descr="https://mpc.mer-link.co.cr/PresolicitudesCatalogo/">
          <a:extLst>
            <a:ext uri="{FF2B5EF4-FFF2-40B4-BE49-F238E27FC236}">
              <a16:creationId xmlns:a16="http://schemas.microsoft.com/office/drawing/2014/main" id="{DC3FFEA6-AB56-4EF8-B6E8-4F780295AD5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6" name="AutoShape 1" descr="https://mpc.mer-link.co.cr/PresolicitudesCatalogo/">
          <a:extLst>
            <a:ext uri="{FF2B5EF4-FFF2-40B4-BE49-F238E27FC236}">
              <a16:creationId xmlns:a16="http://schemas.microsoft.com/office/drawing/2014/main" id="{A85880A4-214B-4BE5-8B80-2BD9FBF30B2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7" name="AutoShape 1" descr="https://mpc.mer-link.co.cr/PresolicitudesCatalogo/">
          <a:extLst>
            <a:ext uri="{FF2B5EF4-FFF2-40B4-BE49-F238E27FC236}">
              <a16:creationId xmlns:a16="http://schemas.microsoft.com/office/drawing/2014/main" id="{EC373F73-431F-43F3-B3B3-9AF38C3C893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8" name="AutoShape 1" descr="https://mpc.mer-link.co.cr/PresolicitudesCatalogo/">
          <a:extLst>
            <a:ext uri="{FF2B5EF4-FFF2-40B4-BE49-F238E27FC236}">
              <a16:creationId xmlns:a16="http://schemas.microsoft.com/office/drawing/2014/main" id="{06E2BBB8-A283-489F-B2EA-219D3008CF6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499" name="AutoShape 1" descr="https://mpc.mer-link.co.cr/PresolicitudesCatalogo/">
          <a:extLst>
            <a:ext uri="{FF2B5EF4-FFF2-40B4-BE49-F238E27FC236}">
              <a16:creationId xmlns:a16="http://schemas.microsoft.com/office/drawing/2014/main" id="{49A2C22A-BC31-4FD9-96B5-7FDB150D2A6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500" name="AutoShape 1" descr="https://mpc.mer-link.co.cr/PresolicitudesCatalogo/">
          <a:extLst>
            <a:ext uri="{FF2B5EF4-FFF2-40B4-BE49-F238E27FC236}">
              <a16:creationId xmlns:a16="http://schemas.microsoft.com/office/drawing/2014/main" id="{284FC94B-E8E6-464F-9B8D-1FEAEB2878F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501" name="AutoShape 1" descr="https://mpc.mer-link.co.cr/PresolicitudesCatalogo/">
          <a:extLst>
            <a:ext uri="{FF2B5EF4-FFF2-40B4-BE49-F238E27FC236}">
              <a16:creationId xmlns:a16="http://schemas.microsoft.com/office/drawing/2014/main" id="{642F1CA0-2CB5-4346-A6A2-98E31B292A8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502" name="AutoShape 1" descr="https://mpc.mer-link.co.cr/PresolicitudesCatalogo/">
          <a:extLst>
            <a:ext uri="{FF2B5EF4-FFF2-40B4-BE49-F238E27FC236}">
              <a16:creationId xmlns:a16="http://schemas.microsoft.com/office/drawing/2014/main" id="{B91796A5-2136-4014-9869-8C021A541AE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503" name="AutoShape 1" descr="https://mpc.mer-link.co.cr/PresolicitudesCatalogo/">
          <a:extLst>
            <a:ext uri="{FF2B5EF4-FFF2-40B4-BE49-F238E27FC236}">
              <a16:creationId xmlns:a16="http://schemas.microsoft.com/office/drawing/2014/main" id="{4AB87C7C-CFAD-4507-A6ED-86C9C95BAC3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504" name="AutoShape 1" descr="https://mpc.mer-link.co.cr/PresolicitudesCatalogo/">
          <a:extLst>
            <a:ext uri="{FF2B5EF4-FFF2-40B4-BE49-F238E27FC236}">
              <a16:creationId xmlns:a16="http://schemas.microsoft.com/office/drawing/2014/main" id="{4569E1B5-37E3-4AED-9F0E-724E1CD5C84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1043</xdr:row>
      <xdr:rowOff>0</xdr:rowOff>
    </xdr:from>
    <xdr:ext cx="304800" cy="304800"/>
    <xdr:sp macro="" textlink="">
      <xdr:nvSpPr>
        <xdr:cNvPr id="1505" name="AutoShape 1" descr="https://mpc.mer-link.co.cr/PresolicitudesCatalogo/">
          <a:extLst>
            <a:ext uri="{FF2B5EF4-FFF2-40B4-BE49-F238E27FC236}">
              <a16:creationId xmlns:a16="http://schemas.microsoft.com/office/drawing/2014/main" id="{6EC2696B-390C-483D-8DE1-B7258C32DEB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06" name="AutoShape 1" descr="https://mpc.mer-link.co.cr/PresolicitudesCatalogo/">
          <a:extLst>
            <a:ext uri="{FF2B5EF4-FFF2-40B4-BE49-F238E27FC236}">
              <a16:creationId xmlns:a16="http://schemas.microsoft.com/office/drawing/2014/main" id="{A082307B-C095-46AF-AD18-AA44B4BC5D97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07" name="AutoShape 1" descr="https://mpc.mer-link.co.cr/PresolicitudesCatalogo/">
          <a:extLst>
            <a:ext uri="{FF2B5EF4-FFF2-40B4-BE49-F238E27FC236}">
              <a16:creationId xmlns:a16="http://schemas.microsoft.com/office/drawing/2014/main" id="{23CAE991-514D-42AD-8009-F2023AC36159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08" name="AutoShape 1" descr="https://mpc.mer-link.co.cr/PresolicitudesCatalogo/">
          <a:extLst>
            <a:ext uri="{FF2B5EF4-FFF2-40B4-BE49-F238E27FC236}">
              <a16:creationId xmlns:a16="http://schemas.microsoft.com/office/drawing/2014/main" id="{D7D22AB8-CE0F-4192-982D-D3973B264B74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09" name="AutoShape 1" descr="https://mpc.mer-link.co.cr/PresolicitudesCatalogo/">
          <a:extLst>
            <a:ext uri="{FF2B5EF4-FFF2-40B4-BE49-F238E27FC236}">
              <a16:creationId xmlns:a16="http://schemas.microsoft.com/office/drawing/2014/main" id="{FBD88AB6-74EE-42A6-B335-40F69C19FB55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10" name="AutoShape 1" descr="https://mpc.mer-link.co.cr/PresolicitudesCatalogo/">
          <a:extLst>
            <a:ext uri="{FF2B5EF4-FFF2-40B4-BE49-F238E27FC236}">
              <a16:creationId xmlns:a16="http://schemas.microsoft.com/office/drawing/2014/main" id="{C708F16F-7A1B-4ED0-B0F5-6065C963779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11" name="AutoShape 1" descr="https://mpc.mer-link.co.cr/PresolicitudesCatalogo/">
          <a:extLst>
            <a:ext uri="{FF2B5EF4-FFF2-40B4-BE49-F238E27FC236}">
              <a16:creationId xmlns:a16="http://schemas.microsoft.com/office/drawing/2014/main" id="{E3DED852-F2CA-4DA6-AEF6-C1EE3A8C7CCB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12" name="AutoShape 1" descr="https://mpc.mer-link.co.cr/PresolicitudesCatalogo/">
          <a:extLst>
            <a:ext uri="{FF2B5EF4-FFF2-40B4-BE49-F238E27FC236}">
              <a16:creationId xmlns:a16="http://schemas.microsoft.com/office/drawing/2014/main" id="{E6CB3345-2AB1-4642-BC78-98AC85E459E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13" name="AutoShape 1" descr="https://mpc.mer-link.co.cr/PresolicitudesCatalogo/">
          <a:extLst>
            <a:ext uri="{FF2B5EF4-FFF2-40B4-BE49-F238E27FC236}">
              <a16:creationId xmlns:a16="http://schemas.microsoft.com/office/drawing/2014/main" id="{DC92D7B0-3D21-4500-8C7F-6054C6301CC9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14" name="AutoShape 1" descr="https://mpc.mer-link.co.cr/PresolicitudesCatalogo/">
          <a:extLst>
            <a:ext uri="{FF2B5EF4-FFF2-40B4-BE49-F238E27FC236}">
              <a16:creationId xmlns:a16="http://schemas.microsoft.com/office/drawing/2014/main" id="{CAAC2EE4-2796-483C-A39F-CA999FAF23E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15" name="AutoShape 1" descr="https://mpc.mer-link.co.cr/PresolicitudesCatalogo/">
          <a:extLst>
            <a:ext uri="{FF2B5EF4-FFF2-40B4-BE49-F238E27FC236}">
              <a16:creationId xmlns:a16="http://schemas.microsoft.com/office/drawing/2014/main" id="{73F6503D-D095-4BA4-8C94-3A3F7791BD79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16" name="AutoShape 1" descr="https://mpc.mer-link.co.cr/PresolicitudesCatalogo/">
          <a:extLst>
            <a:ext uri="{FF2B5EF4-FFF2-40B4-BE49-F238E27FC236}">
              <a16:creationId xmlns:a16="http://schemas.microsoft.com/office/drawing/2014/main" id="{3E64A0EB-E015-43AB-ACE1-A3DCA69F48B7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17" name="AutoShape 1" descr="https://mpc.mer-link.co.cr/PresolicitudesCatalogo/">
          <a:extLst>
            <a:ext uri="{FF2B5EF4-FFF2-40B4-BE49-F238E27FC236}">
              <a16:creationId xmlns:a16="http://schemas.microsoft.com/office/drawing/2014/main" id="{FFDBA83A-80F2-43BC-B448-33B51C102629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18" name="AutoShape 1" descr="https://mpc.mer-link.co.cr/PresolicitudesCatalogo/">
          <a:extLst>
            <a:ext uri="{FF2B5EF4-FFF2-40B4-BE49-F238E27FC236}">
              <a16:creationId xmlns:a16="http://schemas.microsoft.com/office/drawing/2014/main" id="{49DDB701-422C-4B47-861F-6A2E9B820E26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19" name="AutoShape 1" descr="https://mpc.mer-link.co.cr/PresolicitudesCatalogo/">
          <a:extLst>
            <a:ext uri="{FF2B5EF4-FFF2-40B4-BE49-F238E27FC236}">
              <a16:creationId xmlns:a16="http://schemas.microsoft.com/office/drawing/2014/main" id="{06C3A512-83DF-4807-A783-808FBE03F1DE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20" name="AutoShape 1" descr="https://mpc.mer-link.co.cr/PresolicitudesCatalogo/">
          <a:extLst>
            <a:ext uri="{FF2B5EF4-FFF2-40B4-BE49-F238E27FC236}">
              <a16:creationId xmlns:a16="http://schemas.microsoft.com/office/drawing/2014/main" id="{EB879C47-3D4E-4DC9-9DA3-955A27AE8185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21" name="AutoShape 1" descr="https://mpc.mer-link.co.cr/PresolicitudesCatalogo/">
          <a:extLst>
            <a:ext uri="{FF2B5EF4-FFF2-40B4-BE49-F238E27FC236}">
              <a16:creationId xmlns:a16="http://schemas.microsoft.com/office/drawing/2014/main" id="{9690713E-6900-4F1B-8579-1A3C899F1196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22" name="AutoShape 1" descr="https://mpc.mer-link.co.cr/PresolicitudesCatalogo/">
          <a:extLst>
            <a:ext uri="{FF2B5EF4-FFF2-40B4-BE49-F238E27FC236}">
              <a16:creationId xmlns:a16="http://schemas.microsoft.com/office/drawing/2014/main" id="{C935C3DB-71DD-463A-ADDF-324BFCAB9FA5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23" name="AutoShape 1" descr="https://mpc.mer-link.co.cr/PresolicitudesCatalogo/">
          <a:extLst>
            <a:ext uri="{FF2B5EF4-FFF2-40B4-BE49-F238E27FC236}">
              <a16:creationId xmlns:a16="http://schemas.microsoft.com/office/drawing/2014/main" id="{A06EA94A-9960-4C29-B908-3B2D2A582AFB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24" name="AutoShape 1" descr="https://mpc.mer-link.co.cr/PresolicitudesCatalogo/">
          <a:extLst>
            <a:ext uri="{FF2B5EF4-FFF2-40B4-BE49-F238E27FC236}">
              <a16:creationId xmlns:a16="http://schemas.microsoft.com/office/drawing/2014/main" id="{AC517AD4-4DE1-4A0D-88B3-A7D354D427E7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25" name="AutoShape 1" descr="https://mpc.mer-link.co.cr/PresolicitudesCatalogo/">
          <a:extLst>
            <a:ext uri="{FF2B5EF4-FFF2-40B4-BE49-F238E27FC236}">
              <a16:creationId xmlns:a16="http://schemas.microsoft.com/office/drawing/2014/main" id="{311120B4-0689-45DD-BBA2-AD1392A39A13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26" name="AutoShape 1" descr="https://mpc.mer-link.co.cr/PresolicitudesCatalogo/">
          <a:extLst>
            <a:ext uri="{FF2B5EF4-FFF2-40B4-BE49-F238E27FC236}">
              <a16:creationId xmlns:a16="http://schemas.microsoft.com/office/drawing/2014/main" id="{D47F9975-2850-4C99-AD76-4AB1032A4A2F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27" name="AutoShape 1" descr="https://mpc.mer-link.co.cr/PresolicitudesCatalogo/">
          <a:extLst>
            <a:ext uri="{FF2B5EF4-FFF2-40B4-BE49-F238E27FC236}">
              <a16:creationId xmlns:a16="http://schemas.microsoft.com/office/drawing/2014/main" id="{B578F85E-7714-4A9A-8A8D-C39DC8595146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28" name="AutoShape 1" descr="https://mpc.mer-link.co.cr/PresolicitudesCatalogo/">
          <a:extLst>
            <a:ext uri="{FF2B5EF4-FFF2-40B4-BE49-F238E27FC236}">
              <a16:creationId xmlns:a16="http://schemas.microsoft.com/office/drawing/2014/main" id="{6749F99E-3DF5-42EB-977F-E1DB674816C3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29" name="AutoShape 1" descr="https://mpc.mer-link.co.cr/PresolicitudesCatalogo/">
          <a:extLst>
            <a:ext uri="{FF2B5EF4-FFF2-40B4-BE49-F238E27FC236}">
              <a16:creationId xmlns:a16="http://schemas.microsoft.com/office/drawing/2014/main" id="{71614164-AA03-4089-98B3-77722F052AF4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30" name="AutoShape 1" descr="https://mpc.mer-link.co.cr/PresolicitudesCatalogo/">
          <a:extLst>
            <a:ext uri="{FF2B5EF4-FFF2-40B4-BE49-F238E27FC236}">
              <a16:creationId xmlns:a16="http://schemas.microsoft.com/office/drawing/2014/main" id="{11028618-890F-409A-A9F2-1CE58BBD06D9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31" name="AutoShape 1" descr="https://mpc.mer-link.co.cr/PresolicitudesCatalogo/">
          <a:extLst>
            <a:ext uri="{FF2B5EF4-FFF2-40B4-BE49-F238E27FC236}">
              <a16:creationId xmlns:a16="http://schemas.microsoft.com/office/drawing/2014/main" id="{AE8C6478-0962-4BAB-91C2-D7BC1F3BBD55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32" name="AutoShape 1" descr="https://mpc.mer-link.co.cr/PresolicitudesCatalogo/">
          <a:extLst>
            <a:ext uri="{FF2B5EF4-FFF2-40B4-BE49-F238E27FC236}">
              <a16:creationId xmlns:a16="http://schemas.microsoft.com/office/drawing/2014/main" id="{CC04E152-888F-4DE3-B276-228B01D4BE88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33" name="AutoShape 1" descr="https://mpc.mer-link.co.cr/PresolicitudesCatalogo/">
          <a:extLst>
            <a:ext uri="{FF2B5EF4-FFF2-40B4-BE49-F238E27FC236}">
              <a16:creationId xmlns:a16="http://schemas.microsoft.com/office/drawing/2014/main" id="{944C175C-87A1-4C41-9150-6700657302E8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34" name="AutoShape 1" descr="https://mpc.mer-link.co.cr/PresolicitudesCatalogo/">
          <a:extLst>
            <a:ext uri="{FF2B5EF4-FFF2-40B4-BE49-F238E27FC236}">
              <a16:creationId xmlns:a16="http://schemas.microsoft.com/office/drawing/2014/main" id="{171299BA-93E6-4ED4-9408-1401A2BA157C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35" name="AutoShape 1" descr="https://mpc.mer-link.co.cr/PresolicitudesCatalogo/">
          <a:extLst>
            <a:ext uri="{FF2B5EF4-FFF2-40B4-BE49-F238E27FC236}">
              <a16:creationId xmlns:a16="http://schemas.microsoft.com/office/drawing/2014/main" id="{2170102F-EA2F-458A-9CD1-0AE073EF162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36" name="AutoShape 1" descr="https://mpc.mer-link.co.cr/PresolicitudesCatalogo/">
          <a:extLst>
            <a:ext uri="{FF2B5EF4-FFF2-40B4-BE49-F238E27FC236}">
              <a16:creationId xmlns:a16="http://schemas.microsoft.com/office/drawing/2014/main" id="{87506EBA-D2A4-4EAC-9C5C-304066F4DEEA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37" name="AutoShape 1" descr="https://mpc.mer-link.co.cr/PresolicitudesCatalogo/">
          <a:extLst>
            <a:ext uri="{FF2B5EF4-FFF2-40B4-BE49-F238E27FC236}">
              <a16:creationId xmlns:a16="http://schemas.microsoft.com/office/drawing/2014/main" id="{A9989F47-38E8-4C5E-BC7A-FA225A73C653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38" name="AutoShape 1" descr="https://mpc.mer-link.co.cr/PresolicitudesCatalogo/">
          <a:extLst>
            <a:ext uri="{FF2B5EF4-FFF2-40B4-BE49-F238E27FC236}">
              <a16:creationId xmlns:a16="http://schemas.microsoft.com/office/drawing/2014/main" id="{D23D713E-1093-4E75-83F6-BC56F2CAA4D7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39" name="AutoShape 1" descr="https://mpc.mer-link.co.cr/PresolicitudesCatalogo/">
          <a:extLst>
            <a:ext uri="{FF2B5EF4-FFF2-40B4-BE49-F238E27FC236}">
              <a16:creationId xmlns:a16="http://schemas.microsoft.com/office/drawing/2014/main" id="{0EA685D3-B5FE-4BBF-A31C-0C9FDD59F9DF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40" name="AutoShape 1" descr="https://mpc.mer-link.co.cr/PresolicitudesCatalogo/">
          <a:extLst>
            <a:ext uri="{FF2B5EF4-FFF2-40B4-BE49-F238E27FC236}">
              <a16:creationId xmlns:a16="http://schemas.microsoft.com/office/drawing/2014/main" id="{AEC95267-572F-45CF-B791-A9278B6E0AEE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41" name="AutoShape 1" descr="https://mpc.mer-link.co.cr/PresolicitudesCatalogo/">
          <a:extLst>
            <a:ext uri="{FF2B5EF4-FFF2-40B4-BE49-F238E27FC236}">
              <a16:creationId xmlns:a16="http://schemas.microsoft.com/office/drawing/2014/main" id="{03981C88-57A1-4744-AB3E-D87B09CE1E6F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42" name="AutoShape 1" descr="https://mpc.mer-link.co.cr/PresolicitudesCatalogo/">
          <a:extLst>
            <a:ext uri="{FF2B5EF4-FFF2-40B4-BE49-F238E27FC236}">
              <a16:creationId xmlns:a16="http://schemas.microsoft.com/office/drawing/2014/main" id="{1318D969-246E-4A09-AD07-CFAD9AE2CB8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43" name="AutoShape 1" descr="https://mpc.mer-link.co.cr/PresolicitudesCatalogo/">
          <a:extLst>
            <a:ext uri="{FF2B5EF4-FFF2-40B4-BE49-F238E27FC236}">
              <a16:creationId xmlns:a16="http://schemas.microsoft.com/office/drawing/2014/main" id="{03E6A2E6-2AB1-46F7-B613-6677BB28BF1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1043</xdr:row>
      <xdr:rowOff>0</xdr:rowOff>
    </xdr:from>
    <xdr:ext cx="304800" cy="304800"/>
    <xdr:sp macro="" textlink="">
      <xdr:nvSpPr>
        <xdr:cNvPr id="1544" name="AutoShape 1" descr="https://mpc.mer-link.co.cr/PresolicitudesCatalogo/">
          <a:extLst>
            <a:ext uri="{FF2B5EF4-FFF2-40B4-BE49-F238E27FC236}">
              <a16:creationId xmlns:a16="http://schemas.microsoft.com/office/drawing/2014/main" id="{9A77DFEF-3126-4671-BBDA-F7F6F333455B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2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45" name="AutoShape 1" descr="https://mpc.mer-link.co.cr/PresolicitudesCatalogo/">
          <a:extLst>
            <a:ext uri="{FF2B5EF4-FFF2-40B4-BE49-F238E27FC236}">
              <a16:creationId xmlns:a16="http://schemas.microsoft.com/office/drawing/2014/main" id="{046C5EA2-66B5-40A7-AF9A-98B70FEC941A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46" name="AutoShape 1" descr="https://mpc.mer-link.co.cr/PresolicitudesCatalogo/">
          <a:extLst>
            <a:ext uri="{FF2B5EF4-FFF2-40B4-BE49-F238E27FC236}">
              <a16:creationId xmlns:a16="http://schemas.microsoft.com/office/drawing/2014/main" id="{2ED47335-B6CF-48AA-BA84-EB500BF61CBE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47" name="AutoShape 1" descr="https://mpc.mer-link.co.cr/PresolicitudesCatalogo/">
          <a:extLst>
            <a:ext uri="{FF2B5EF4-FFF2-40B4-BE49-F238E27FC236}">
              <a16:creationId xmlns:a16="http://schemas.microsoft.com/office/drawing/2014/main" id="{37973639-45D1-42D0-B8A9-E0EE805C632C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48" name="AutoShape 1" descr="https://mpc.mer-link.co.cr/PresolicitudesCatalogo/">
          <a:extLst>
            <a:ext uri="{FF2B5EF4-FFF2-40B4-BE49-F238E27FC236}">
              <a16:creationId xmlns:a16="http://schemas.microsoft.com/office/drawing/2014/main" id="{817F03CB-3CCC-49A2-BB33-AE387403D20D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1042</xdr:row>
      <xdr:rowOff>0</xdr:rowOff>
    </xdr:from>
    <xdr:ext cx="304800" cy="304800"/>
    <xdr:sp macro="" textlink="">
      <xdr:nvSpPr>
        <xdr:cNvPr id="1549" name="AutoShape 1" descr="https://mpc.mer-link.co.cr/PresolicitudesCatalogo/">
          <a:extLst>
            <a:ext uri="{FF2B5EF4-FFF2-40B4-BE49-F238E27FC236}">
              <a16:creationId xmlns:a16="http://schemas.microsoft.com/office/drawing/2014/main" id="{139F6016-D589-497C-A556-8FC2268A649C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403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1081</xdr:row>
      <xdr:rowOff>0</xdr:rowOff>
    </xdr:from>
    <xdr:ext cx="305532" cy="161192"/>
    <xdr:sp macro="" textlink="">
      <xdr:nvSpPr>
        <xdr:cNvPr id="1550" name="AutoShape 1" descr="https://mpc.mer-link.co.cr/PresolicitudesCatalogo/">
          <a:extLst>
            <a:ext uri="{FF2B5EF4-FFF2-40B4-BE49-F238E27FC236}">
              <a16:creationId xmlns:a16="http://schemas.microsoft.com/office/drawing/2014/main" id="{D42B6CF6-AC55-468D-969C-8C3BE6F4A62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26115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1081</xdr:row>
      <xdr:rowOff>0</xdr:rowOff>
    </xdr:from>
    <xdr:ext cx="305532" cy="161192"/>
    <xdr:sp macro="" textlink="">
      <xdr:nvSpPr>
        <xdr:cNvPr id="1551" name="AutoShape 1" descr="https://mpc.mer-link.co.cr/PresolicitudesCatalogo/">
          <a:extLst>
            <a:ext uri="{FF2B5EF4-FFF2-40B4-BE49-F238E27FC236}">
              <a16:creationId xmlns:a16="http://schemas.microsoft.com/office/drawing/2014/main" id="{E6A26B8F-4656-4D31-AB80-D2874F8A314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26115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1081</xdr:row>
      <xdr:rowOff>0</xdr:rowOff>
    </xdr:from>
    <xdr:ext cx="305532" cy="161192"/>
    <xdr:sp macro="" textlink="">
      <xdr:nvSpPr>
        <xdr:cNvPr id="1552" name="AutoShape 1" descr="https://mpc.mer-link.co.cr/PresolicitudesCatalogo/">
          <a:extLst>
            <a:ext uri="{FF2B5EF4-FFF2-40B4-BE49-F238E27FC236}">
              <a16:creationId xmlns:a16="http://schemas.microsoft.com/office/drawing/2014/main" id="{6EEE129B-139E-4532-8CDA-37D212D98D2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26115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1081</xdr:row>
      <xdr:rowOff>0</xdr:rowOff>
    </xdr:from>
    <xdr:ext cx="305532" cy="161192"/>
    <xdr:sp macro="" textlink="">
      <xdr:nvSpPr>
        <xdr:cNvPr id="1553" name="AutoShape 1" descr="https://mpc.mer-link.co.cr/PresolicitudesCatalogo/">
          <a:extLst>
            <a:ext uri="{FF2B5EF4-FFF2-40B4-BE49-F238E27FC236}">
              <a16:creationId xmlns:a16="http://schemas.microsoft.com/office/drawing/2014/main" id="{A6B9C909-92C3-4065-B445-E1B7162D87D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26115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1081</xdr:row>
      <xdr:rowOff>0</xdr:rowOff>
    </xdr:from>
    <xdr:ext cx="305532" cy="161192"/>
    <xdr:sp macro="" textlink="">
      <xdr:nvSpPr>
        <xdr:cNvPr id="1554" name="AutoShape 1" descr="https://mpc.mer-link.co.cr/PresolicitudesCatalogo/">
          <a:extLst>
            <a:ext uri="{FF2B5EF4-FFF2-40B4-BE49-F238E27FC236}">
              <a16:creationId xmlns:a16="http://schemas.microsoft.com/office/drawing/2014/main" id="{8BB0C0A1-37F4-44D1-838F-88719F303FD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26115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55" name="AutoShape 1" descr="https://mpc.mer-link.co.cr/PresolicitudesCatalogo/">
          <a:extLst>
            <a:ext uri="{FF2B5EF4-FFF2-40B4-BE49-F238E27FC236}">
              <a16:creationId xmlns:a16="http://schemas.microsoft.com/office/drawing/2014/main" id="{13B063C2-2EBB-4A18-8290-32140D7680F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56" name="AutoShape 1" descr="https://mpc.mer-link.co.cr/PresolicitudesCatalogo/">
          <a:extLst>
            <a:ext uri="{FF2B5EF4-FFF2-40B4-BE49-F238E27FC236}">
              <a16:creationId xmlns:a16="http://schemas.microsoft.com/office/drawing/2014/main" id="{30DC80C8-8165-486A-88C1-609F1E3FB71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57" name="AutoShape 1" descr="https://mpc.mer-link.co.cr/PresolicitudesCatalogo/">
          <a:extLst>
            <a:ext uri="{FF2B5EF4-FFF2-40B4-BE49-F238E27FC236}">
              <a16:creationId xmlns:a16="http://schemas.microsoft.com/office/drawing/2014/main" id="{610AF316-E7EA-4711-B74D-E447CCA2E95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58" name="AutoShape 1" descr="https://mpc.mer-link.co.cr/PresolicitudesCatalogo/">
          <a:extLst>
            <a:ext uri="{FF2B5EF4-FFF2-40B4-BE49-F238E27FC236}">
              <a16:creationId xmlns:a16="http://schemas.microsoft.com/office/drawing/2014/main" id="{F5106DC0-44A0-48B2-80B4-62B67891B11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59" name="AutoShape 1" descr="https://mpc.mer-link.co.cr/PresolicitudesCatalogo/">
          <a:extLst>
            <a:ext uri="{FF2B5EF4-FFF2-40B4-BE49-F238E27FC236}">
              <a16:creationId xmlns:a16="http://schemas.microsoft.com/office/drawing/2014/main" id="{7BE54F33-6673-4710-8EA5-000FEF53E9B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699</xdr:row>
      <xdr:rowOff>0</xdr:rowOff>
    </xdr:from>
    <xdr:ext cx="304800" cy="304800"/>
    <xdr:sp macro="" textlink="">
      <xdr:nvSpPr>
        <xdr:cNvPr id="1560" name="AutoShape 1" descr="https://mpc.mer-link.co.cr/PresolicitudesCatalogo/">
          <a:extLst>
            <a:ext uri="{FF2B5EF4-FFF2-40B4-BE49-F238E27FC236}">
              <a16:creationId xmlns:a16="http://schemas.microsoft.com/office/drawing/2014/main" id="{50BFFA01-DCFB-4DBC-8235-B6D11CAF288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510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699</xdr:row>
      <xdr:rowOff>0</xdr:rowOff>
    </xdr:from>
    <xdr:ext cx="304800" cy="304800"/>
    <xdr:sp macro="" textlink="">
      <xdr:nvSpPr>
        <xdr:cNvPr id="1561" name="AutoShape 1" descr="https://mpc.mer-link.co.cr/PresolicitudesCatalogo/">
          <a:extLst>
            <a:ext uri="{FF2B5EF4-FFF2-40B4-BE49-F238E27FC236}">
              <a16:creationId xmlns:a16="http://schemas.microsoft.com/office/drawing/2014/main" id="{B8D38D82-38B5-4232-A6BA-6396DA289C4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510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699</xdr:row>
      <xdr:rowOff>0</xdr:rowOff>
    </xdr:from>
    <xdr:ext cx="304800" cy="304800"/>
    <xdr:sp macro="" textlink="">
      <xdr:nvSpPr>
        <xdr:cNvPr id="1562" name="AutoShape 1" descr="https://mpc.mer-link.co.cr/PresolicitudesCatalogo/">
          <a:extLst>
            <a:ext uri="{FF2B5EF4-FFF2-40B4-BE49-F238E27FC236}">
              <a16:creationId xmlns:a16="http://schemas.microsoft.com/office/drawing/2014/main" id="{88063313-FB1E-4AA6-AC9E-CA99AC3D2A4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510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699</xdr:row>
      <xdr:rowOff>0</xdr:rowOff>
    </xdr:from>
    <xdr:ext cx="304800" cy="304800"/>
    <xdr:sp macro="" textlink="">
      <xdr:nvSpPr>
        <xdr:cNvPr id="1563" name="AutoShape 1" descr="https://mpc.mer-link.co.cr/PresolicitudesCatalogo/">
          <a:extLst>
            <a:ext uri="{FF2B5EF4-FFF2-40B4-BE49-F238E27FC236}">
              <a16:creationId xmlns:a16="http://schemas.microsoft.com/office/drawing/2014/main" id="{B65C5794-3418-4CF8-B284-27402CCC685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510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699</xdr:row>
      <xdr:rowOff>0</xdr:rowOff>
    </xdr:from>
    <xdr:ext cx="304800" cy="304800"/>
    <xdr:sp macro="" textlink="">
      <xdr:nvSpPr>
        <xdr:cNvPr id="1564" name="AutoShape 1" descr="https://mpc.mer-link.co.cr/PresolicitudesCatalogo/">
          <a:extLst>
            <a:ext uri="{FF2B5EF4-FFF2-40B4-BE49-F238E27FC236}">
              <a16:creationId xmlns:a16="http://schemas.microsoft.com/office/drawing/2014/main" id="{FE6DB05E-7159-4494-9B22-98C1E1D53E4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510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699</xdr:row>
      <xdr:rowOff>0</xdr:rowOff>
    </xdr:from>
    <xdr:ext cx="304800" cy="304800"/>
    <xdr:sp macro="" textlink="">
      <xdr:nvSpPr>
        <xdr:cNvPr id="1565" name="AutoShape 1" descr="https://mpc.mer-link.co.cr/PresolicitudesCatalogo/">
          <a:extLst>
            <a:ext uri="{FF2B5EF4-FFF2-40B4-BE49-F238E27FC236}">
              <a16:creationId xmlns:a16="http://schemas.microsoft.com/office/drawing/2014/main" id="{2559D135-07D8-4429-A645-7405FFEF87D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510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66" name="AutoShape 1" descr="https://mpc.mer-link.co.cr/PresolicitudesCatalogo/">
          <a:extLst>
            <a:ext uri="{FF2B5EF4-FFF2-40B4-BE49-F238E27FC236}">
              <a16:creationId xmlns:a16="http://schemas.microsoft.com/office/drawing/2014/main" id="{36519651-D298-4288-A922-7CF62636D2E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67" name="AutoShape 1" descr="https://mpc.mer-link.co.cr/PresolicitudesCatalogo/">
          <a:extLst>
            <a:ext uri="{FF2B5EF4-FFF2-40B4-BE49-F238E27FC236}">
              <a16:creationId xmlns:a16="http://schemas.microsoft.com/office/drawing/2014/main" id="{E0F1EFF7-4B78-45A7-B923-0A15503127D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68" name="AutoShape 1" descr="https://mpc.mer-link.co.cr/PresolicitudesCatalogo/">
          <a:extLst>
            <a:ext uri="{FF2B5EF4-FFF2-40B4-BE49-F238E27FC236}">
              <a16:creationId xmlns:a16="http://schemas.microsoft.com/office/drawing/2014/main" id="{1FD9B3A7-A330-4C30-8429-2133ACC4857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69" name="AutoShape 1" descr="https://mpc.mer-link.co.cr/PresolicitudesCatalogo/">
          <a:extLst>
            <a:ext uri="{FF2B5EF4-FFF2-40B4-BE49-F238E27FC236}">
              <a16:creationId xmlns:a16="http://schemas.microsoft.com/office/drawing/2014/main" id="{8216993A-8408-42AF-813F-9899FE215CB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70" name="AutoShape 1" descr="https://mpc.mer-link.co.cr/PresolicitudesCatalogo/">
          <a:extLst>
            <a:ext uri="{FF2B5EF4-FFF2-40B4-BE49-F238E27FC236}">
              <a16:creationId xmlns:a16="http://schemas.microsoft.com/office/drawing/2014/main" id="{2CBC6610-0BAF-482D-AAFD-2D18DB5258F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699</xdr:row>
      <xdr:rowOff>0</xdr:rowOff>
    </xdr:from>
    <xdr:ext cx="304800" cy="304800"/>
    <xdr:sp macro="" textlink="">
      <xdr:nvSpPr>
        <xdr:cNvPr id="1571" name="AutoShape 1" descr="https://mpc.mer-link.co.cr/PresolicitudesCatalogo/">
          <a:extLst>
            <a:ext uri="{FF2B5EF4-FFF2-40B4-BE49-F238E27FC236}">
              <a16:creationId xmlns:a16="http://schemas.microsoft.com/office/drawing/2014/main" id="{6DFC36FE-126E-4E07-B857-0C612A8BD165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510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72" name="AutoShape 1" descr="https://mpc.mer-link.co.cr/PresolicitudesCatalogo/">
          <a:extLst>
            <a:ext uri="{FF2B5EF4-FFF2-40B4-BE49-F238E27FC236}">
              <a16:creationId xmlns:a16="http://schemas.microsoft.com/office/drawing/2014/main" id="{935A36EF-6AFD-4A1F-AA48-D3505C4A3235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73" name="AutoShape 1" descr="https://mpc.mer-link.co.cr/PresolicitudesCatalogo/">
          <a:extLst>
            <a:ext uri="{FF2B5EF4-FFF2-40B4-BE49-F238E27FC236}">
              <a16:creationId xmlns:a16="http://schemas.microsoft.com/office/drawing/2014/main" id="{9FE58048-0EE3-4FCD-ABEC-DE355494F6E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74" name="AutoShape 1" descr="https://mpc.mer-link.co.cr/PresolicitudesCatalogo/">
          <a:extLst>
            <a:ext uri="{FF2B5EF4-FFF2-40B4-BE49-F238E27FC236}">
              <a16:creationId xmlns:a16="http://schemas.microsoft.com/office/drawing/2014/main" id="{CDD429EB-0C32-461A-8BFE-CBE308369B7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75" name="AutoShape 1" descr="https://mpc.mer-link.co.cr/PresolicitudesCatalogo/">
          <a:extLst>
            <a:ext uri="{FF2B5EF4-FFF2-40B4-BE49-F238E27FC236}">
              <a16:creationId xmlns:a16="http://schemas.microsoft.com/office/drawing/2014/main" id="{33C28A2D-8925-4A88-A85F-25CB2901F8D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76" name="AutoShape 1" descr="https://mpc.mer-link.co.cr/PresolicitudesCatalogo/">
          <a:extLst>
            <a:ext uri="{FF2B5EF4-FFF2-40B4-BE49-F238E27FC236}">
              <a16:creationId xmlns:a16="http://schemas.microsoft.com/office/drawing/2014/main" id="{ADB8A4F8-67A0-46C8-B4E8-B0114233854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77" name="AutoShape 1" descr="https://mpc.mer-link.co.cr/PresolicitudesCatalogo/">
          <a:extLst>
            <a:ext uri="{FF2B5EF4-FFF2-40B4-BE49-F238E27FC236}">
              <a16:creationId xmlns:a16="http://schemas.microsoft.com/office/drawing/2014/main" id="{C53A07FA-0B48-4684-9E30-7CB378DB35A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710</xdr:row>
      <xdr:rowOff>0</xdr:rowOff>
    </xdr:from>
    <xdr:ext cx="304800" cy="304800"/>
    <xdr:sp macro="" textlink="">
      <xdr:nvSpPr>
        <xdr:cNvPr id="1578" name="AutoShape 1" descr="https://mpc.mer-link.co.cr/PresolicitudesCatalogo/">
          <a:extLst>
            <a:ext uri="{FF2B5EF4-FFF2-40B4-BE49-F238E27FC236}">
              <a16:creationId xmlns:a16="http://schemas.microsoft.com/office/drawing/2014/main" id="{42343C36-63D3-4FDD-8A4A-BB130D178C5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2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79" name="AutoShape 1" descr="https://mpc.mer-link.co.cr/PresolicitudesCatalogo/">
          <a:extLst>
            <a:ext uri="{FF2B5EF4-FFF2-40B4-BE49-F238E27FC236}">
              <a16:creationId xmlns:a16="http://schemas.microsoft.com/office/drawing/2014/main" id="{7CEB48B7-CD30-492C-83A7-A96B18D1F62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80" name="AutoShape 1" descr="https://mpc.mer-link.co.cr/PresolicitudesCatalogo/">
          <a:extLst>
            <a:ext uri="{FF2B5EF4-FFF2-40B4-BE49-F238E27FC236}">
              <a16:creationId xmlns:a16="http://schemas.microsoft.com/office/drawing/2014/main" id="{AA40EC36-2CA7-420F-98E5-A14B11FF0E3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81" name="AutoShape 1" descr="https://mpc.mer-link.co.cr/PresolicitudesCatalogo/">
          <a:extLst>
            <a:ext uri="{FF2B5EF4-FFF2-40B4-BE49-F238E27FC236}">
              <a16:creationId xmlns:a16="http://schemas.microsoft.com/office/drawing/2014/main" id="{7FD0E0DC-F79E-4E9A-9198-F65D29F17E9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82" name="AutoShape 1" descr="https://mpc.mer-link.co.cr/PresolicitudesCatalogo/">
          <a:extLst>
            <a:ext uri="{FF2B5EF4-FFF2-40B4-BE49-F238E27FC236}">
              <a16:creationId xmlns:a16="http://schemas.microsoft.com/office/drawing/2014/main" id="{D914D2A6-103C-4A57-87A9-0A1636913BF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83" name="AutoShape 1" descr="https://mpc.mer-link.co.cr/PresolicitudesCatalogo/">
          <a:extLst>
            <a:ext uri="{FF2B5EF4-FFF2-40B4-BE49-F238E27FC236}">
              <a16:creationId xmlns:a16="http://schemas.microsoft.com/office/drawing/2014/main" id="{FE0A8AE0-5A04-447B-985B-A69C63613F0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84" name="AutoShape 1" descr="https://mpc.mer-link.co.cr/PresolicitudesCatalogo/">
          <a:extLst>
            <a:ext uri="{FF2B5EF4-FFF2-40B4-BE49-F238E27FC236}">
              <a16:creationId xmlns:a16="http://schemas.microsoft.com/office/drawing/2014/main" id="{AA5534B0-A0C7-4932-9974-7048224F25B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85" name="AutoShape 1" descr="https://mpc.mer-link.co.cr/PresolicitudesCatalogo/">
          <a:extLst>
            <a:ext uri="{FF2B5EF4-FFF2-40B4-BE49-F238E27FC236}">
              <a16:creationId xmlns:a16="http://schemas.microsoft.com/office/drawing/2014/main" id="{0B3C9CC0-871C-4E04-A871-0DA36B03DEE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86" name="AutoShape 1" descr="https://mpc.mer-link.co.cr/PresolicitudesCatalogo/">
          <a:extLst>
            <a:ext uri="{FF2B5EF4-FFF2-40B4-BE49-F238E27FC236}">
              <a16:creationId xmlns:a16="http://schemas.microsoft.com/office/drawing/2014/main" id="{81DDDB6F-F6E0-4B6C-8638-65DCF743CAC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87" name="AutoShape 1" descr="https://mpc.mer-link.co.cr/PresolicitudesCatalogo/">
          <a:extLst>
            <a:ext uri="{FF2B5EF4-FFF2-40B4-BE49-F238E27FC236}">
              <a16:creationId xmlns:a16="http://schemas.microsoft.com/office/drawing/2014/main" id="{64ADF5BB-E7AF-46A0-89B9-E37AA7D5BCB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1588" name="AutoShape 1" descr="https://mpc.mer-link.co.cr/PresolicitudesCatalogo/">
          <a:extLst>
            <a:ext uri="{FF2B5EF4-FFF2-40B4-BE49-F238E27FC236}">
              <a16:creationId xmlns:a16="http://schemas.microsoft.com/office/drawing/2014/main" id="{106825E2-6B25-44DE-BB34-11F61DD8C21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20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304067"/>
    <xdr:sp macro="" textlink="">
      <xdr:nvSpPr>
        <xdr:cNvPr id="1589" name="AutoShape 1" descr="https://mpc.mer-link.co.cr/PresolicitudesCatalogo/">
          <a:extLst>
            <a:ext uri="{FF2B5EF4-FFF2-40B4-BE49-F238E27FC236}">
              <a16:creationId xmlns:a16="http://schemas.microsoft.com/office/drawing/2014/main" id="{18933CF5-4FC2-4FF3-B911-8B77A165E2B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590" name="AutoShape 1" descr="https://mpc.mer-link.co.cr/PresolicitudesCatalogo/">
          <a:extLst>
            <a:ext uri="{FF2B5EF4-FFF2-40B4-BE49-F238E27FC236}">
              <a16:creationId xmlns:a16="http://schemas.microsoft.com/office/drawing/2014/main" id="{09A3DE09-710F-4878-B004-734E2C2CB14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747</xdr:row>
      <xdr:rowOff>0</xdr:rowOff>
    </xdr:from>
    <xdr:ext cx="304800" cy="304800"/>
    <xdr:sp macro="" textlink="">
      <xdr:nvSpPr>
        <xdr:cNvPr id="1591" name="AutoShape 1" descr="https://mpc.mer-link.co.cr/PresolicitudesCatalogo/">
          <a:extLst>
            <a:ext uri="{FF2B5EF4-FFF2-40B4-BE49-F238E27FC236}">
              <a16:creationId xmlns:a16="http://schemas.microsoft.com/office/drawing/2014/main" id="{111B9C63-AD3B-4FB4-A415-D69C9FA4422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425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592" name="AutoShape 1" descr="https://mpc.mer-link.co.cr/PresolicitudesCatalogo/">
          <a:extLst>
            <a:ext uri="{FF2B5EF4-FFF2-40B4-BE49-F238E27FC236}">
              <a16:creationId xmlns:a16="http://schemas.microsoft.com/office/drawing/2014/main" id="{4AFC2081-723C-4298-B601-EC7640AAAB2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747</xdr:row>
      <xdr:rowOff>0</xdr:rowOff>
    </xdr:from>
    <xdr:ext cx="304800" cy="304800"/>
    <xdr:sp macro="" textlink="">
      <xdr:nvSpPr>
        <xdr:cNvPr id="1593" name="AutoShape 1" descr="https://mpc.mer-link.co.cr/PresolicitudesCatalogo/">
          <a:extLst>
            <a:ext uri="{FF2B5EF4-FFF2-40B4-BE49-F238E27FC236}">
              <a16:creationId xmlns:a16="http://schemas.microsoft.com/office/drawing/2014/main" id="{9BE56F1A-B9F6-4D0E-8636-0B5669FB584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425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594" name="AutoShape 1" descr="https://mpc.mer-link.co.cr/PresolicitudesCatalogo/">
          <a:extLst>
            <a:ext uri="{FF2B5EF4-FFF2-40B4-BE49-F238E27FC236}">
              <a16:creationId xmlns:a16="http://schemas.microsoft.com/office/drawing/2014/main" id="{2BC60994-1FFF-47B3-8609-4B6086FE809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595" name="AutoShape 1" descr="https://mpc.mer-link.co.cr/PresolicitudesCatalogo/">
          <a:extLst>
            <a:ext uri="{FF2B5EF4-FFF2-40B4-BE49-F238E27FC236}">
              <a16:creationId xmlns:a16="http://schemas.microsoft.com/office/drawing/2014/main" id="{F792DA29-0B73-44B5-AB5D-81CCDFA94C8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596" name="AutoShape 1" descr="https://mpc.mer-link.co.cr/PresolicitudesCatalogo/">
          <a:extLst>
            <a:ext uri="{FF2B5EF4-FFF2-40B4-BE49-F238E27FC236}">
              <a16:creationId xmlns:a16="http://schemas.microsoft.com/office/drawing/2014/main" id="{1A5183CB-B774-40F6-A0D2-7323FFC6A6F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597" name="AutoShape 1" descr="https://mpc.mer-link.co.cr/PresolicitudesCatalogo/">
          <a:extLst>
            <a:ext uri="{FF2B5EF4-FFF2-40B4-BE49-F238E27FC236}">
              <a16:creationId xmlns:a16="http://schemas.microsoft.com/office/drawing/2014/main" id="{C7DDFC88-68AE-4394-A8D3-DDA2EEBE95B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598" name="AutoShape 1" descr="https://mpc.mer-link.co.cr/PresolicitudesCatalogo/">
          <a:extLst>
            <a:ext uri="{FF2B5EF4-FFF2-40B4-BE49-F238E27FC236}">
              <a16:creationId xmlns:a16="http://schemas.microsoft.com/office/drawing/2014/main" id="{BBB8A47E-E061-49B0-8080-EFD9E6BD545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599" name="AutoShape 1" descr="https://mpc.mer-link.co.cr/PresolicitudesCatalogo/">
          <a:extLst>
            <a:ext uri="{FF2B5EF4-FFF2-40B4-BE49-F238E27FC236}">
              <a16:creationId xmlns:a16="http://schemas.microsoft.com/office/drawing/2014/main" id="{80CC3C31-6589-492E-A4F1-A0692BE4955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00" name="AutoShape 1" descr="https://mpc.mer-link.co.cr/PresolicitudesCatalogo/">
          <a:extLst>
            <a:ext uri="{FF2B5EF4-FFF2-40B4-BE49-F238E27FC236}">
              <a16:creationId xmlns:a16="http://schemas.microsoft.com/office/drawing/2014/main" id="{1FE7A419-517F-4534-BD66-EE5EB726A11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747</xdr:row>
      <xdr:rowOff>0</xdr:rowOff>
    </xdr:from>
    <xdr:ext cx="304800" cy="304800"/>
    <xdr:sp macro="" textlink="">
      <xdr:nvSpPr>
        <xdr:cNvPr id="1601" name="AutoShape 1" descr="https://mpc.mer-link.co.cr/PresolicitudesCatalogo/">
          <a:extLst>
            <a:ext uri="{FF2B5EF4-FFF2-40B4-BE49-F238E27FC236}">
              <a16:creationId xmlns:a16="http://schemas.microsoft.com/office/drawing/2014/main" id="{44B3D739-86BA-473C-B2B5-7DF62AEC7F1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425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02" name="AutoShape 1" descr="https://mpc.mer-link.co.cr/PresolicitudesCatalogo/">
          <a:extLst>
            <a:ext uri="{FF2B5EF4-FFF2-40B4-BE49-F238E27FC236}">
              <a16:creationId xmlns:a16="http://schemas.microsoft.com/office/drawing/2014/main" id="{4DE47736-53B5-484D-988E-51B4D20E2AD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736</xdr:row>
      <xdr:rowOff>0</xdr:rowOff>
    </xdr:from>
    <xdr:ext cx="304800" cy="304800"/>
    <xdr:sp macro="" textlink="">
      <xdr:nvSpPr>
        <xdr:cNvPr id="1603" name="AutoShape 1" descr="https://mpc.mer-link.co.cr/PresolicitudesCatalogo/">
          <a:extLst>
            <a:ext uri="{FF2B5EF4-FFF2-40B4-BE49-F238E27FC236}">
              <a16:creationId xmlns:a16="http://schemas.microsoft.com/office/drawing/2014/main" id="{D67B8DA9-3150-42A8-91B9-F6507B0920A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747</xdr:row>
      <xdr:rowOff>0</xdr:rowOff>
    </xdr:from>
    <xdr:ext cx="304800" cy="304800"/>
    <xdr:sp macro="" textlink="">
      <xdr:nvSpPr>
        <xdr:cNvPr id="1604" name="AutoShape 1" descr="https://mpc.mer-link.co.cr/PresolicitudesCatalogo/">
          <a:extLst>
            <a:ext uri="{FF2B5EF4-FFF2-40B4-BE49-F238E27FC236}">
              <a16:creationId xmlns:a16="http://schemas.microsoft.com/office/drawing/2014/main" id="{D80806D4-CD93-4E86-9E7B-F16AE8EA6C2F}"/>
            </a:ext>
          </a:extLst>
        </xdr:cNvPr>
        <xdr:cNvSpPr>
          <a:spLocks noChangeAspect="1" noChangeArrowheads="1"/>
        </xdr:cNvSpPr>
      </xdr:nvSpPr>
      <xdr:spPr bwMode="auto">
        <a:xfrm>
          <a:off x="5572125" y="2425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736</xdr:row>
      <xdr:rowOff>0</xdr:rowOff>
    </xdr:from>
    <xdr:ext cx="304800" cy="304800"/>
    <xdr:sp macro="" textlink="">
      <xdr:nvSpPr>
        <xdr:cNvPr id="1605" name="AutoShape 1" descr="https://mpc.mer-link.co.cr/PresolicitudesCatalogo/">
          <a:extLst>
            <a:ext uri="{FF2B5EF4-FFF2-40B4-BE49-F238E27FC236}">
              <a16:creationId xmlns:a16="http://schemas.microsoft.com/office/drawing/2014/main" id="{35176B64-84F8-44D9-B500-B506D07D0544}"/>
            </a:ext>
          </a:extLst>
        </xdr:cNvPr>
        <xdr:cNvSpPr>
          <a:spLocks noChangeAspect="1" noChangeArrowheads="1"/>
        </xdr:cNvSpPr>
      </xdr:nvSpPr>
      <xdr:spPr bwMode="auto">
        <a:xfrm>
          <a:off x="557212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06" name="AutoShape 1" descr="https://mpc.mer-link.co.cr/PresolicitudesCatalogo/">
          <a:extLst>
            <a:ext uri="{FF2B5EF4-FFF2-40B4-BE49-F238E27FC236}">
              <a16:creationId xmlns:a16="http://schemas.microsoft.com/office/drawing/2014/main" id="{405FBB09-233D-4A19-8FDC-F775FB8E121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07" name="AutoShape 1" descr="https://mpc.mer-link.co.cr/PresolicitudesCatalogo/">
          <a:extLst>
            <a:ext uri="{FF2B5EF4-FFF2-40B4-BE49-F238E27FC236}">
              <a16:creationId xmlns:a16="http://schemas.microsoft.com/office/drawing/2014/main" id="{4A3A742A-4F23-4C2B-9933-6EC8DD862A0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08" name="AutoShape 1" descr="https://mpc.mer-link.co.cr/PresolicitudesCatalogo/">
          <a:extLst>
            <a:ext uri="{FF2B5EF4-FFF2-40B4-BE49-F238E27FC236}">
              <a16:creationId xmlns:a16="http://schemas.microsoft.com/office/drawing/2014/main" id="{ABDA0629-757E-4A60-B751-F2F8ECF7BE4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747</xdr:row>
      <xdr:rowOff>0</xdr:rowOff>
    </xdr:from>
    <xdr:ext cx="304800" cy="304800"/>
    <xdr:sp macro="" textlink="">
      <xdr:nvSpPr>
        <xdr:cNvPr id="1609" name="AutoShape 1" descr="https://mpc.mer-link.co.cr/PresolicitudesCatalogo/">
          <a:extLst>
            <a:ext uri="{FF2B5EF4-FFF2-40B4-BE49-F238E27FC236}">
              <a16:creationId xmlns:a16="http://schemas.microsoft.com/office/drawing/2014/main" id="{26F568FB-A454-4997-9459-445E69B732C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425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10" name="AutoShape 1" descr="https://mpc.mer-link.co.cr/PresolicitudesCatalogo/">
          <a:extLst>
            <a:ext uri="{FF2B5EF4-FFF2-40B4-BE49-F238E27FC236}">
              <a16:creationId xmlns:a16="http://schemas.microsoft.com/office/drawing/2014/main" id="{B0BFB922-CE34-4AD9-AD65-CE0D5FD5B4D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736</xdr:row>
      <xdr:rowOff>0</xdr:rowOff>
    </xdr:from>
    <xdr:ext cx="304800" cy="304800"/>
    <xdr:sp macro="" textlink="">
      <xdr:nvSpPr>
        <xdr:cNvPr id="1611" name="AutoShape 1" descr="https://mpc.mer-link.co.cr/PresolicitudesCatalogo/">
          <a:extLst>
            <a:ext uri="{FF2B5EF4-FFF2-40B4-BE49-F238E27FC236}">
              <a16:creationId xmlns:a16="http://schemas.microsoft.com/office/drawing/2014/main" id="{6E37D0F7-4D46-493A-9FB0-BC120FEA14C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736</xdr:row>
      <xdr:rowOff>0</xdr:rowOff>
    </xdr:from>
    <xdr:ext cx="304800" cy="304800"/>
    <xdr:sp macro="" textlink="">
      <xdr:nvSpPr>
        <xdr:cNvPr id="1612" name="AutoShape 1" descr="https://mpc.mer-link.co.cr/PresolicitudesCatalogo/">
          <a:extLst>
            <a:ext uri="{FF2B5EF4-FFF2-40B4-BE49-F238E27FC236}">
              <a16:creationId xmlns:a16="http://schemas.microsoft.com/office/drawing/2014/main" id="{358AF988-82BB-4292-B386-212975B48A1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13" name="AutoShape 1" descr="https://mpc.mer-link.co.cr/PresolicitudesCatalogo/">
          <a:extLst>
            <a:ext uri="{FF2B5EF4-FFF2-40B4-BE49-F238E27FC236}">
              <a16:creationId xmlns:a16="http://schemas.microsoft.com/office/drawing/2014/main" id="{B135CB2A-5D74-4C45-BE7B-A43ED6F5AE1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14" name="AutoShape 1" descr="https://mpc.mer-link.co.cr/PresolicitudesCatalogo/">
          <a:extLst>
            <a:ext uri="{FF2B5EF4-FFF2-40B4-BE49-F238E27FC236}">
              <a16:creationId xmlns:a16="http://schemas.microsoft.com/office/drawing/2014/main" id="{9720A677-C9D0-40C9-8AA8-D5783C499C3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15" name="AutoShape 1" descr="https://mpc.mer-link.co.cr/PresolicitudesCatalogo/">
          <a:extLst>
            <a:ext uri="{FF2B5EF4-FFF2-40B4-BE49-F238E27FC236}">
              <a16:creationId xmlns:a16="http://schemas.microsoft.com/office/drawing/2014/main" id="{AA54CA27-B05E-41C9-8D60-198F89B9C23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16" name="AutoShape 1" descr="https://mpc.mer-link.co.cr/PresolicitudesCatalogo/">
          <a:extLst>
            <a:ext uri="{FF2B5EF4-FFF2-40B4-BE49-F238E27FC236}">
              <a16:creationId xmlns:a16="http://schemas.microsoft.com/office/drawing/2014/main" id="{51776A35-2A4E-4E30-B453-34478E37493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17" name="AutoShape 1" descr="https://mpc.mer-link.co.cr/PresolicitudesCatalogo/">
          <a:extLst>
            <a:ext uri="{FF2B5EF4-FFF2-40B4-BE49-F238E27FC236}">
              <a16:creationId xmlns:a16="http://schemas.microsoft.com/office/drawing/2014/main" id="{50D37A8D-8AA9-4DDD-AB0A-BE40CAA1F60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18" name="AutoShape 1" descr="https://mpc.mer-link.co.cr/PresolicitudesCatalogo/">
          <a:extLst>
            <a:ext uri="{FF2B5EF4-FFF2-40B4-BE49-F238E27FC236}">
              <a16:creationId xmlns:a16="http://schemas.microsoft.com/office/drawing/2014/main" id="{A8CEF653-2AF5-4F88-91E1-B136B051158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19" name="AutoShape 1" descr="https://mpc.mer-link.co.cr/PresolicitudesCatalogo/">
          <a:extLst>
            <a:ext uri="{FF2B5EF4-FFF2-40B4-BE49-F238E27FC236}">
              <a16:creationId xmlns:a16="http://schemas.microsoft.com/office/drawing/2014/main" id="{C12FD355-7773-4493-A5B8-C63FF8E4B30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736</xdr:row>
      <xdr:rowOff>0</xdr:rowOff>
    </xdr:from>
    <xdr:ext cx="304800" cy="304800"/>
    <xdr:sp macro="" textlink="">
      <xdr:nvSpPr>
        <xdr:cNvPr id="1620" name="AutoShape 1" descr="https://mpc.mer-link.co.cr/PresolicitudesCatalogo/">
          <a:extLst>
            <a:ext uri="{FF2B5EF4-FFF2-40B4-BE49-F238E27FC236}">
              <a16:creationId xmlns:a16="http://schemas.microsoft.com/office/drawing/2014/main" id="{9C7538FA-8969-4D79-AB05-2E64C575BF1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21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621" name="AutoShape 1" descr="https://mpc.mer-link.co.cr/PresolicitudesCatalogo/">
          <a:extLst>
            <a:ext uri="{FF2B5EF4-FFF2-40B4-BE49-F238E27FC236}">
              <a16:creationId xmlns:a16="http://schemas.microsoft.com/office/drawing/2014/main" id="{6BDFB32C-571D-407D-86C7-A61DE0709D8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622" name="AutoShape 1" descr="https://mpc.mer-link.co.cr/PresolicitudesCatalogo/">
          <a:extLst>
            <a:ext uri="{FF2B5EF4-FFF2-40B4-BE49-F238E27FC236}">
              <a16:creationId xmlns:a16="http://schemas.microsoft.com/office/drawing/2014/main" id="{9D31BE08-1F8D-43A1-81FC-74B708966AA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623" name="AutoShape 1" descr="https://mpc.mer-link.co.cr/PresolicitudesCatalogo/">
          <a:extLst>
            <a:ext uri="{FF2B5EF4-FFF2-40B4-BE49-F238E27FC236}">
              <a16:creationId xmlns:a16="http://schemas.microsoft.com/office/drawing/2014/main" id="{9FE60286-CC1A-4373-A5DB-3798BE8E5D9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624" name="AutoShape 1" descr="https://mpc.mer-link.co.cr/PresolicitudesCatalogo/">
          <a:extLst>
            <a:ext uri="{FF2B5EF4-FFF2-40B4-BE49-F238E27FC236}">
              <a16:creationId xmlns:a16="http://schemas.microsoft.com/office/drawing/2014/main" id="{52107F4A-D4D0-4736-AC81-CEF99D2DD27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625" name="AutoShape 1" descr="https://mpc.mer-link.co.cr/PresolicitudesCatalogo/">
          <a:extLst>
            <a:ext uri="{FF2B5EF4-FFF2-40B4-BE49-F238E27FC236}">
              <a16:creationId xmlns:a16="http://schemas.microsoft.com/office/drawing/2014/main" id="{7A35FD5B-0DEC-43E6-97C6-AD1DBF53A08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626" name="AutoShape 1" descr="https://mpc.mer-link.co.cr/PresolicitudesCatalogo/">
          <a:extLst>
            <a:ext uri="{FF2B5EF4-FFF2-40B4-BE49-F238E27FC236}">
              <a16:creationId xmlns:a16="http://schemas.microsoft.com/office/drawing/2014/main" id="{1FAB1548-B3C6-4472-AB7A-1655E06711C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1627" name="AutoShape 1" descr="https://mpc.mer-link.co.cr/PresolicitudesCatalogo/">
          <a:extLst>
            <a:ext uri="{FF2B5EF4-FFF2-40B4-BE49-F238E27FC236}">
              <a16:creationId xmlns:a16="http://schemas.microsoft.com/office/drawing/2014/main" id="{4966A3A9-AEDB-439C-A1CA-F055DEA4987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748</xdr:row>
      <xdr:rowOff>0</xdr:rowOff>
    </xdr:from>
    <xdr:to>
      <xdr:col>4</xdr:col>
      <xdr:colOff>304800</xdr:colOff>
      <xdr:row>749</xdr:row>
      <xdr:rowOff>105833</xdr:rowOff>
    </xdr:to>
    <xdr:sp macro="" textlink="">
      <xdr:nvSpPr>
        <xdr:cNvPr id="1628" name="AutoShape 1" descr="https://mpc.mer-link.co.cr/PresolicitudesCatalogo/">
          <a:extLst>
            <a:ext uri="{FF2B5EF4-FFF2-40B4-BE49-F238E27FC236}">
              <a16:creationId xmlns:a16="http://schemas.microsoft.com/office/drawing/2014/main" id="{E8CC701B-0596-4E44-BBB3-0D41D9993F7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4411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748</xdr:row>
      <xdr:rowOff>0</xdr:rowOff>
    </xdr:from>
    <xdr:to>
      <xdr:col>4</xdr:col>
      <xdr:colOff>304800</xdr:colOff>
      <xdr:row>749</xdr:row>
      <xdr:rowOff>105833</xdr:rowOff>
    </xdr:to>
    <xdr:sp macro="" textlink="">
      <xdr:nvSpPr>
        <xdr:cNvPr id="1629" name="AutoShape 1" descr="https://mpc.mer-link.co.cr/PresolicitudesCatalogo/">
          <a:extLst>
            <a:ext uri="{FF2B5EF4-FFF2-40B4-BE49-F238E27FC236}">
              <a16:creationId xmlns:a16="http://schemas.microsoft.com/office/drawing/2014/main" id="{C7718DFB-8688-4A78-9D22-DA7EBB4D826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4411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1428750</xdr:colOff>
      <xdr:row>748</xdr:row>
      <xdr:rowOff>0</xdr:rowOff>
    </xdr:from>
    <xdr:ext cx="305532" cy="304067"/>
    <xdr:sp macro="" textlink="">
      <xdr:nvSpPr>
        <xdr:cNvPr id="1630" name="AutoShape 1" descr="https://mpc.mer-link.co.cr/PresolicitudesCatalogo/">
          <a:extLst>
            <a:ext uri="{FF2B5EF4-FFF2-40B4-BE49-F238E27FC236}">
              <a16:creationId xmlns:a16="http://schemas.microsoft.com/office/drawing/2014/main" id="{EA98DF9E-D3D9-4F89-A35B-0B343A0FC4D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4411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749</xdr:row>
      <xdr:rowOff>0</xdr:rowOff>
    </xdr:from>
    <xdr:ext cx="305532" cy="304067"/>
    <xdr:sp macro="" textlink="">
      <xdr:nvSpPr>
        <xdr:cNvPr id="1631" name="AutoShape 1" descr="https://mpc.mer-link.co.cr/PresolicitudesCatalogo/">
          <a:extLst>
            <a:ext uri="{FF2B5EF4-FFF2-40B4-BE49-F238E27FC236}">
              <a16:creationId xmlns:a16="http://schemas.microsoft.com/office/drawing/2014/main" id="{1E63309A-9C8C-4814-AE59-3D0AC5446D5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631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749</xdr:row>
      <xdr:rowOff>0</xdr:rowOff>
    </xdr:from>
    <xdr:ext cx="305532" cy="304067"/>
    <xdr:sp macro="" textlink="">
      <xdr:nvSpPr>
        <xdr:cNvPr id="1632" name="AutoShape 1" descr="https://mpc.mer-link.co.cr/PresolicitudesCatalogo/">
          <a:extLst>
            <a:ext uri="{FF2B5EF4-FFF2-40B4-BE49-F238E27FC236}">
              <a16:creationId xmlns:a16="http://schemas.microsoft.com/office/drawing/2014/main" id="{16E8F4C5-791D-41FA-AC60-79DFF522232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631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749</xdr:row>
      <xdr:rowOff>0</xdr:rowOff>
    </xdr:from>
    <xdr:ext cx="305532" cy="161192"/>
    <xdr:sp macro="" textlink="">
      <xdr:nvSpPr>
        <xdr:cNvPr id="1633" name="AutoShape 1" descr="https://mpc.mer-link.co.cr/PresolicitudesCatalogo/">
          <a:extLst>
            <a:ext uri="{FF2B5EF4-FFF2-40B4-BE49-F238E27FC236}">
              <a16:creationId xmlns:a16="http://schemas.microsoft.com/office/drawing/2014/main" id="{1CFBBC76-A06D-49B3-A8AF-C808F2546D8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63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749</xdr:row>
      <xdr:rowOff>0</xdr:rowOff>
    </xdr:from>
    <xdr:ext cx="305532" cy="161192"/>
    <xdr:sp macro="" textlink="">
      <xdr:nvSpPr>
        <xdr:cNvPr id="1634" name="AutoShape 1" descr="https://mpc.mer-link.co.cr/PresolicitudesCatalogo/">
          <a:extLst>
            <a:ext uri="{FF2B5EF4-FFF2-40B4-BE49-F238E27FC236}">
              <a16:creationId xmlns:a16="http://schemas.microsoft.com/office/drawing/2014/main" id="{5031B5CD-1E1E-4E5D-A604-150F0627254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63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749</xdr:row>
      <xdr:rowOff>0</xdr:rowOff>
    </xdr:from>
    <xdr:ext cx="305532" cy="161192"/>
    <xdr:sp macro="" textlink="">
      <xdr:nvSpPr>
        <xdr:cNvPr id="1635" name="AutoShape 1" descr="https://mpc.mer-link.co.cr/PresolicitudesCatalogo/">
          <a:extLst>
            <a:ext uri="{FF2B5EF4-FFF2-40B4-BE49-F238E27FC236}">
              <a16:creationId xmlns:a16="http://schemas.microsoft.com/office/drawing/2014/main" id="{F109D125-0102-47BD-883D-F83ED94F909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63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749</xdr:row>
      <xdr:rowOff>0</xdr:rowOff>
    </xdr:from>
    <xdr:ext cx="305532" cy="161192"/>
    <xdr:sp macro="" textlink="">
      <xdr:nvSpPr>
        <xdr:cNvPr id="1636" name="AutoShape 1" descr="https://mpc.mer-link.co.cr/PresolicitudesCatalogo/">
          <a:extLst>
            <a:ext uri="{FF2B5EF4-FFF2-40B4-BE49-F238E27FC236}">
              <a16:creationId xmlns:a16="http://schemas.microsoft.com/office/drawing/2014/main" id="{C77732ED-5017-4208-921A-13F3ED52BEE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63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749</xdr:row>
      <xdr:rowOff>0</xdr:rowOff>
    </xdr:from>
    <xdr:ext cx="305532" cy="304067"/>
    <xdr:sp macro="" textlink="">
      <xdr:nvSpPr>
        <xdr:cNvPr id="1637" name="AutoShape 1" descr="https://mpc.mer-link.co.cr/PresolicitudesCatalogo/">
          <a:extLst>
            <a:ext uri="{FF2B5EF4-FFF2-40B4-BE49-F238E27FC236}">
              <a16:creationId xmlns:a16="http://schemas.microsoft.com/office/drawing/2014/main" id="{5854BAE3-F929-4FB1-BB7D-9DB624CB6E8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631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749</xdr:row>
      <xdr:rowOff>0</xdr:rowOff>
    </xdr:from>
    <xdr:ext cx="305532" cy="304067"/>
    <xdr:sp macro="" textlink="">
      <xdr:nvSpPr>
        <xdr:cNvPr id="1638" name="AutoShape 1" descr="https://mpc.mer-link.co.cr/PresolicitudesCatalogo/">
          <a:extLst>
            <a:ext uri="{FF2B5EF4-FFF2-40B4-BE49-F238E27FC236}">
              <a16:creationId xmlns:a16="http://schemas.microsoft.com/office/drawing/2014/main" id="{1C20E5D0-F19D-46CC-8269-D556D3A9E86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631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750</xdr:row>
      <xdr:rowOff>0</xdr:rowOff>
    </xdr:from>
    <xdr:ext cx="305532" cy="161192"/>
    <xdr:sp macro="" textlink="">
      <xdr:nvSpPr>
        <xdr:cNvPr id="1639" name="AutoShape 1" descr="https://mpc.mer-link.co.cr/PresolicitudesCatalogo/">
          <a:extLst>
            <a:ext uri="{FF2B5EF4-FFF2-40B4-BE49-F238E27FC236}">
              <a16:creationId xmlns:a16="http://schemas.microsoft.com/office/drawing/2014/main" id="{68F31E83-DDE6-4913-B956-673218CA1F0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82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750</xdr:row>
      <xdr:rowOff>0</xdr:rowOff>
    </xdr:from>
    <xdr:ext cx="305532" cy="161192"/>
    <xdr:sp macro="" textlink="">
      <xdr:nvSpPr>
        <xdr:cNvPr id="1640" name="AutoShape 1" descr="https://mpc.mer-link.co.cr/PresolicitudesCatalogo/">
          <a:extLst>
            <a:ext uri="{FF2B5EF4-FFF2-40B4-BE49-F238E27FC236}">
              <a16:creationId xmlns:a16="http://schemas.microsoft.com/office/drawing/2014/main" id="{5D94E798-CC15-4182-A478-A9CBCF5F21D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82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750</xdr:row>
      <xdr:rowOff>0</xdr:rowOff>
    </xdr:from>
    <xdr:ext cx="305532" cy="161192"/>
    <xdr:sp macro="" textlink="">
      <xdr:nvSpPr>
        <xdr:cNvPr id="1641" name="AutoShape 1" descr="https://mpc.mer-link.co.cr/PresolicitudesCatalogo/">
          <a:extLst>
            <a:ext uri="{FF2B5EF4-FFF2-40B4-BE49-F238E27FC236}">
              <a16:creationId xmlns:a16="http://schemas.microsoft.com/office/drawing/2014/main" id="{7143B172-99F9-4890-878F-B0BF621974C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82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750</xdr:row>
      <xdr:rowOff>0</xdr:rowOff>
    </xdr:from>
    <xdr:ext cx="305532" cy="161192"/>
    <xdr:sp macro="" textlink="">
      <xdr:nvSpPr>
        <xdr:cNvPr id="1642" name="AutoShape 1" descr="https://mpc.mer-link.co.cr/PresolicitudesCatalogo/">
          <a:extLst>
            <a:ext uri="{FF2B5EF4-FFF2-40B4-BE49-F238E27FC236}">
              <a16:creationId xmlns:a16="http://schemas.microsoft.com/office/drawing/2014/main" id="{5D05486B-0D2A-40BB-B22D-880CE3267C9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82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750</xdr:row>
      <xdr:rowOff>0</xdr:rowOff>
    </xdr:from>
    <xdr:ext cx="305532" cy="161192"/>
    <xdr:sp macro="" textlink="">
      <xdr:nvSpPr>
        <xdr:cNvPr id="1643" name="AutoShape 1" descr="https://mpc.mer-link.co.cr/PresolicitudesCatalogo/">
          <a:extLst>
            <a:ext uri="{FF2B5EF4-FFF2-40B4-BE49-F238E27FC236}">
              <a16:creationId xmlns:a16="http://schemas.microsoft.com/office/drawing/2014/main" id="{DFC21267-F6AE-4B07-B7A1-AF31D76FB34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82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750</xdr:row>
      <xdr:rowOff>0</xdr:rowOff>
    </xdr:from>
    <xdr:ext cx="305532" cy="161192"/>
    <xdr:sp macro="" textlink="">
      <xdr:nvSpPr>
        <xdr:cNvPr id="1644" name="AutoShape 1" descr="https://mpc.mer-link.co.cr/PresolicitudesCatalogo/">
          <a:extLst>
            <a:ext uri="{FF2B5EF4-FFF2-40B4-BE49-F238E27FC236}">
              <a16:creationId xmlns:a16="http://schemas.microsoft.com/office/drawing/2014/main" id="{D93B9C7E-DA9C-434C-97CD-CA3AB8904E6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82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750</xdr:row>
      <xdr:rowOff>0</xdr:rowOff>
    </xdr:from>
    <xdr:ext cx="305532" cy="161192"/>
    <xdr:sp macro="" textlink="">
      <xdr:nvSpPr>
        <xdr:cNvPr id="1645" name="AutoShape 1" descr="https://mpc.mer-link.co.cr/PresolicitudesCatalogo/">
          <a:extLst>
            <a:ext uri="{FF2B5EF4-FFF2-40B4-BE49-F238E27FC236}">
              <a16:creationId xmlns:a16="http://schemas.microsoft.com/office/drawing/2014/main" id="{681274D0-7839-4B2E-8C8A-963E2550997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82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750</xdr:row>
      <xdr:rowOff>0</xdr:rowOff>
    </xdr:from>
    <xdr:ext cx="305532" cy="161192"/>
    <xdr:sp macro="" textlink="">
      <xdr:nvSpPr>
        <xdr:cNvPr id="1646" name="AutoShape 1" descr="https://mpc.mer-link.co.cr/PresolicitudesCatalogo/">
          <a:extLst>
            <a:ext uri="{FF2B5EF4-FFF2-40B4-BE49-F238E27FC236}">
              <a16:creationId xmlns:a16="http://schemas.microsoft.com/office/drawing/2014/main" id="{A698E7FF-3D0C-4E1C-85FE-B996B571043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82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751</xdr:row>
      <xdr:rowOff>0</xdr:rowOff>
    </xdr:from>
    <xdr:to>
      <xdr:col>4</xdr:col>
      <xdr:colOff>304800</xdr:colOff>
      <xdr:row>752</xdr:row>
      <xdr:rowOff>105833</xdr:rowOff>
    </xdr:to>
    <xdr:sp macro="" textlink="">
      <xdr:nvSpPr>
        <xdr:cNvPr id="1647" name="AutoShape 1" descr="https://mpc.mer-link.co.cr/PresolicitudesCatalogo/">
          <a:extLst>
            <a:ext uri="{FF2B5EF4-FFF2-40B4-BE49-F238E27FC236}">
              <a16:creationId xmlns:a16="http://schemas.microsoft.com/office/drawing/2014/main" id="{AC999AB3-B0CD-4A72-A0A0-34BA436ED83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0126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752</xdr:row>
      <xdr:rowOff>0</xdr:rowOff>
    </xdr:from>
    <xdr:to>
      <xdr:col>4</xdr:col>
      <xdr:colOff>304800</xdr:colOff>
      <xdr:row>753</xdr:row>
      <xdr:rowOff>105833</xdr:rowOff>
    </xdr:to>
    <xdr:sp macro="" textlink="">
      <xdr:nvSpPr>
        <xdr:cNvPr id="1648" name="AutoShape 1" descr="https://mpc.mer-link.co.cr/PresolicitudesCatalogo/">
          <a:extLst>
            <a:ext uri="{FF2B5EF4-FFF2-40B4-BE49-F238E27FC236}">
              <a16:creationId xmlns:a16="http://schemas.microsoft.com/office/drawing/2014/main" id="{E755FEC8-F981-451E-9EC5-6FB6F00ABFC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752</xdr:row>
      <xdr:rowOff>0</xdr:rowOff>
    </xdr:from>
    <xdr:to>
      <xdr:col>4</xdr:col>
      <xdr:colOff>304800</xdr:colOff>
      <xdr:row>753</xdr:row>
      <xdr:rowOff>105833</xdr:rowOff>
    </xdr:to>
    <xdr:sp macro="" textlink="">
      <xdr:nvSpPr>
        <xdr:cNvPr id="1649" name="AutoShape 1" descr="https://mpc.mer-link.co.cr/PresolicitudesCatalogo/">
          <a:extLst>
            <a:ext uri="{FF2B5EF4-FFF2-40B4-BE49-F238E27FC236}">
              <a16:creationId xmlns:a16="http://schemas.microsoft.com/office/drawing/2014/main" id="{9702FB88-F78E-416C-B024-C731D09CD7C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1428750</xdr:colOff>
      <xdr:row>752</xdr:row>
      <xdr:rowOff>0</xdr:rowOff>
    </xdr:from>
    <xdr:ext cx="305532" cy="304067"/>
    <xdr:sp macro="" textlink="">
      <xdr:nvSpPr>
        <xdr:cNvPr id="1650" name="AutoShape 1" descr="https://mpc.mer-link.co.cr/PresolicitudesCatalogo/">
          <a:extLst>
            <a:ext uri="{FF2B5EF4-FFF2-40B4-BE49-F238E27FC236}">
              <a16:creationId xmlns:a16="http://schemas.microsoft.com/office/drawing/2014/main" id="{E58782E4-F999-4935-8A74-E6B60954E25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751</xdr:row>
      <xdr:rowOff>0</xdr:rowOff>
    </xdr:from>
    <xdr:ext cx="305532" cy="304067"/>
    <xdr:sp macro="" textlink="">
      <xdr:nvSpPr>
        <xdr:cNvPr id="1651" name="AutoShape 1" descr="https://mpc.mer-link.co.cr/PresolicitudesCatalogo/">
          <a:extLst>
            <a:ext uri="{FF2B5EF4-FFF2-40B4-BE49-F238E27FC236}">
              <a16:creationId xmlns:a16="http://schemas.microsoft.com/office/drawing/2014/main" id="{2B1CDCDA-1262-4CF2-BA3B-CD339351DD0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012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752</xdr:row>
      <xdr:rowOff>0</xdr:rowOff>
    </xdr:from>
    <xdr:ext cx="305532" cy="161192"/>
    <xdr:sp macro="" textlink="">
      <xdr:nvSpPr>
        <xdr:cNvPr id="1652" name="AutoShape 1" descr="https://mpc.mer-link.co.cr/PresolicitudesCatalogo/">
          <a:extLst>
            <a:ext uri="{FF2B5EF4-FFF2-40B4-BE49-F238E27FC236}">
              <a16:creationId xmlns:a16="http://schemas.microsoft.com/office/drawing/2014/main" id="{EDD0B95B-86A0-4FF1-958F-B66460E704B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752</xdr:row>
      <xdr:rowOff>0</xdr:rowOff>
    </xdr:from>
    <xdr:ext cx="305532" cy="161192"/>
    <xdr:sp macro="" textlink="">
      <xdr:nvSpPr>
        <xdr:cNvPr id="1653" name="AutoShape 1" descr="https://mpc.mer-link.co.cr/PresolicitudesCatalogo/">
          <a:extLst>
            <a:ext uri="{FF2B5EF4-FFF2-40B4-BE49-F238E27FC236}">
              <a16:creationId xmlns:a16="http://schemas.microsoft.com/office/drawing/2014/main" id="{A87EE87B-9ECC-4E5C-BC8D-490334D5ECB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752</xdr:row>
      <xdr:rowOff>0</xdr:rowOff>
    </xdr:from>
    <xdr:ext cx="305532" cy="161192"/>
    <xdr:sp macro="" textlink="">
      <xdr:nvSpPr>
        <xdr:cNvPr id="1654" name="AutoShape 1" descr="https://mpc.mer-link.co.cr/PresolicitudesCatalogo/">
          <a:extLst>
            <a:ext uri="{FF2B5EF4-FFF2-40B4-BE49-F238E27FC236}">
              <a16:creationId xmlns:a16="http://schemas.microsoft.com/office/drawing/2014/main" id="{C17644D4-9955-4102-AF76-445D30883EE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752</xdr:row>
      <xdr:rowOff>0</xdr:rowOff>
    </xdr:from>
    <xdr:ext cx="305532" cy="161192"/>
    <xdr:sp macro="" textlink="">
      <xdr:nvSpPr>
        <xdr:cNvPr id="1655" name="AutoShape 1" descr="https://mpc.mer-link.co.cr/PresolicitudesCatalogo/">
          <a:extLst>
            <a:ext uri="{FF2B5EF4-FFF2-40B4-BE49-F238E27FC236}">
              <a16:creationId xmlns:a16="http://schemas.microsoft.com/office/drawing/2014/main" id="{888C4582-CD27-4FF9-BD29-E0CBF0A28C0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752</xdr:row>
      <xdr:rowOff>0</xdr:rowOff>
    </xdr:from>
    <xdr:ext cx="305532" cy="161192"/>
    <xdr:sp macro="" textlink="">
      <xdr:nvSpPr>
        <xdr:cNvPr id="1656" name="AutoShape 1" descr="https://mpc.mer-link.co.cr/PresolicitudesCatalogo/">
          <a:extLst>
            <a:ext uri="{FF2B5EF4-FFF2-40B4-BE49-F238E27FC236}">
              <a16:creationId xmlns:a16="http://schemas.microsoft.com/office/drawing/2014/main" id="{87F30429-0AB3-4D2E-AD4A-9B372DC03A4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752</xdr:row>
      <xdr:rowOff>0</xdr:rowOff>
    </xdr:from>
    <xdr:ext cx="305532" cy="161192"/>
    <xdr:sp macro="" textlink="">
      <xdr:nvSpPr>
        <xdr:cNvPr id="1657" name="AutoShape 1" descr="https://mpc.mer-link.co.cr/PresolicitudesCatalogo/">
          <a:extLst>
            <a:ext uri="{FF2B5EF4-FFF2-40B4-BE49-F238E27FC236}">
              <a16:creationId xmlns:a16="http://schemas.microsoft.com/office/drawing/2014/main" id="{862A91D6-AFD4-4FB9-8E0A-73E132D49F4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751</xdr:row>
      <xdr:rowOff>0</xdr:rowOff>
    </xdr:from>
    <xdr:ext cx="304800" cy="304800"/>
    <xdr:sp macro="" textlink="">
      <xdr:nvSpPr>
        <xdr:cNvPr id="1658" name="AutoShape 1" descr="https://mpc.mer-link.co.cr/PresolicitudesCatalogo/">
          <a:extLst>
            <a:ext uri="{FF2B5EF4-FFF2-40B4-BE49-F238E27FC236}">
              <a16:creationId xmlns:a16="http://schemas.microsoft.com/office/drawing/2014/main" id="{1E73D164-9ED0-4341-B04C-DD427E1E104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501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751</xdr:row>
      <xdr:rowOff>0</xdr:rowOff>
    </xdr:from>
    <xdr:ext cx="304800" cy="304800"/>
    <xdr:sp macro="" textlink="">
      <xdr:nvSpPr>
        <xdr:cNvPr id="1659" name="AutoShape 1" descr="https://mpc.mer-link.co.cr/PresolicitudesCatalogo/">
          <a:extLst>
            <a:ext uri="{FF2B5EF4-FFF2-40B4-BE49-F238E27FC236}">
              <a16:creationId xmlns:a16="http://schemas.microsoft.com/office/drawing/2014/main" id="{A97D61BD-FBDD-4FBE-A9CC-7CB1072A983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501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752</xdr:row>
      <xdr:rowOff>0</xdr:rowOff>
    </xdr:from>
    <xdr:to>
      <xdr:col>4</xdr:col>
      <xdr:colOff>304800</xdr:colOff>
      <xdr:row>753</xdr:row>
      <xdr:rowOff>105833</xdr:rowOff>
    </xdr:to>
    <xdr:sp macro="" textlink="">
      <xdr:nvSpPr>
        <xdr:cNvPr id="1660" name="AutoShape 1" descr="https://mpc.mer-link.co.cr/PresolicitudesCatalogo/">
          <a:extLst>
            <a:ext uri="{FF2B5EF4-FFF2-40B4-BE49-F238E27FC236}">
              <a16:creationId xmlns:a16="http://schemas.microsoft.com/office/drawing/2014/main" id="{3661658D-8D1B-4923-AE15-5DFE30165A8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2031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753</xdr:row>
      <xdr:rowOff>0</xdr:rowOff>
    </xdr:from>
    <xdr:to>
      <xdr:col>4</xdr:col>
      <xdr:colOff>304800</xdr:colOff>
      <xdr:row>754</xdr:row>
      <xdr:rowOff>105833</xdr:rowOff>
    </xdr:to>
    <xdr:sp macro="" textlink="">
      <xdr:nvSpPr>
        <xdr:cNvPr id="1661" name="AutoShape 1" descr="https://mpc.mer-link.co.cr/PresolicitudesCatalogo/">
          <a:extLst>
            <a:ext uri="{FF2B5EF4-FFF2-40B4-BE49-F238E27FC236}">
              <a16:creationId xmlns:a16="http://schemas.microsoft.com/office/drawing/2014/main" id="{24EE2EDF-9D64-4F87-9894-D712751EB43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1428750</xdr:colOff>
      <xdr:row>753</xdr:row>
      <xdr:rowOff>0</xdr:rowOff>
    </xdr:from>
    <xdr:ext cx="305532" cy="304067"/>
    <xdr:sp macro="" textlink="">
      <xdr:nvSpPr>
        <xdr:cNvPr id="1662" name="AutoShape 1" descr="https://mpc.mer-link.co.cr/PresolicitudesCatalogo/">
          <a:extLst>
            <a:ext uri="{FF2B5EF4-FFF2-40B4-BE49-F238E27FC236}">
              <a16:creationId xmlns:a16="http://schemas.microsoft.com/office/drawing/2014/main" id="{3BF9787F-CEC5-4833-AC44-9EF38B0FF4E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753</xdr:row>
      <xdr:rowOff>0</xdr:rowOff>
    </xdr:from>
    <xdr:ext cx="305532" cy="161192"/>
    <xdr:sp macro="" textlink="">
      <xdr:nvSpPr>
        <xdr:cNvPr id="1663" name="AutoShape 1" descr="https://mpc.mer-link.co.cr/PresolicitudesCatalogo/">
          <a:extLst>
            <a:ext uri="{FF2B5EF4-FFF2-40B4-BE49-F238E27FC236}">
              <a16:creationId xmlns:a16="http://schemas.microsoft.com/office/drawing/2014/main" id="{0479A741-A021-4A19-BF44-79173D228FB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753</xdr:row>
      <xdr:rowOff>0</xdr:rowOff>
    </xdr:from>
    <xdr:ext cx="305532" cy="161192"/>
    <xdr:sp macro="" textlink="">
      <xdr:nvSpPr>
        <xdr:cNvPr id="1664" name="AutoShape 1" descr="https://mpc.mer-link.co.cr/PresolicitudesCatalogo/">
          <a:extLst>
            <a:ext uri="{FF2B5EF4-FFF2-40B4-BE49-F238E27FC236}">
              <a16:creationId xmlns:a16="http://schemas.microsoft.com/office/drawing/2014/main" id="{B8EEACFA-0B9D-42DE-9478-C68DE37AA4F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753</xdr:row>
      <xdr:rowOff>0</xdr:rowOff>
    </xdr:from>
    <xdr:ext cx="305532" cy="161192"/>
    <xdr:sp macro="" textlink="">
      <xdr:nvSpPr>
        <xdr:cNvPr id="1665" name="AutoShape 1" descr="https://mpc.mer-link.co.cr/PresolicitudesCatalogo/">
          <a:extLst>
            <a:ext uri="{FF2B5EF4-FFF2-40B4-BE49-F238E27FC236}">
              <a16:creationId xmlns:a16="http://schemas.microsoft.com/office/drawing/2014/main" id="{D60A1903-68C5-4EF6-8F7E-6909F75C3A7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753</xdr:row>
      <xdr:rowOff>0</xdr:rowOff>
    </xdr:from>
    <xdr:ext cx="305532" cy="161192"/>
    <xdr:sp macro="" textlink="">
      <xdr:nvSpPr>
        <xdr:cNvPr id="1666" name="AutoShape 1" descr="https://mpc.mer-link.co.cr/PresolicitudesCatalogo/">
          <a:extLst>
            <a:ext uri="{FF2B5EF4-FFF2-40B4-BE49-F238E27FC236}">
              <a16:creationId xmlns:a16="http://schemas.microsoft.com/office/drawing/2014/main" id="{E322E0D0-0091-47D3-B4A2-AA4F66F87D0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753</xdr:row>
      <xdr:rowOff>0</xdr:rowOff>
    </xdr:from>
    <xdr:ext cx="305532" cy="161192"/>
    <xdr:sp macro="" textlink="">
      <xdr:nvSpPr>
        <xdr:cNvPr id="1667" name="AutoShape 1" descr="https://mpc.mer-link.co.cr/PresolicitudesCatalogo/">
          <a:extLst>
            <a:ext uri="{FF2B5EF4-FFF2-40B4-BE49-F238E27FC236}">
              <a16:creationId xmlns:a16="http://schemas.microsoft.com/office/drawing/2014/main" id="{2CCFD10C-BA81-4956-A85C-9BF99EE5892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753</xdr:row>
      <xdr:rowOff>0</xdr:rowOff>
    </xdr:from>
    <xdr:ext cx="305532" cy="161192"/>
    <xdr:sp macro="" textlink="">
      <xdr:nvSpPr>
        <xdr:cNvPr id="1668" name="AutoShape 1" descr="https://mpc.mer-link.co.cr/PresolicitudesCatalogo/">
          <a:extLst>
            <a:ext uri="{FF2B5EF4-FFF2-40B4-BE49-F238E27FC236}">
              <a16:creationId xmlns:a16="http://schemas.microsoft.com/office/drawing/2014/main" id="{BB415E33-595E-4912-A50E-30F56F63CC2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752</xdr:row>
      <xdr:rowOff>0</xdr:rowOff>
    </xdr:from>
    <xdr:ext cx="304800" cy="304800"/>
    <xdr:sp macro="" textlink="">
      <xdr:nvSpPr>
        <xdr:cNvPr id="1669" name="AutoShape 1" descr="https://mpc.mer-link.co.cr/PresolicitudesCatalogo/">
          <a:extLst>
            <a:ext uri="{FF2B5EF4-FFF2-40B4-BE49-F238E27FC236}">
              <a16:creationId xmlns:a16="http://schemas.microsoft.com/office/drawing/2014/main" id="{785B58D8-74B8-4D07-868A-88C31B2D5BB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752</xdr:row>
      <xdr:rowOff>0</xdr:rowOff>
    </xdr:from>
    <xdr:ext cx="304800" cy="304800"/>
    <xdr:sp macro="" textlink="">
      <xdr:nvSpPr>
        <xdr:cNvPr id="1670" name="AutoShape 1" descr="https://mpc.mer-link.co.cr/PresolicitudesCatalogo/">
          <a:extLst>
            <a:ext uri="{FF2B5EF4-FFF2-40B4-BE49-F238E27FC236}">
              <a16:creationId xmlns:a16="http://schemas.microsoft.com/office/drawing/2014/main" id="{23DBECFA-7CB2-48F6-B27C-C1E6D593F56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752</xdr:row>
      <xdr:rowOff>0</xdr:rowOff>
    </xdr:from>
    <xdr:ext cx="304800" cy="304800"/>
    <xdr:sp macro="" textlink="">
      <xdr:nvSpPr>
        <xdr:cNvPr id="1671" name="AutoShape 1" descr="https://mpc.mer-link.co.cr/PresolicitudesCatalogo/">
          <a:extLst>
            <a:ext uri="{FF2B5EF4-FFF2-40B4-BE49-F238E27FC236}">
              <a16:creationId xmlns:a16="http://schemas.microsoft.com/office/drawing/2014/main" id="{4190DF47-C9A6-4DA7-8862-B2816BE6C48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753</xdr:row>
      <xdr:rowOff>0</xdr:rowOff>
    </xdr:from>
    <xdr:ext cx="304800" cy="304800"/>
    <xdr:sp macro="" textlink="">
      <xdr:nvSpPr>
        <xdr:cNvPr id="1672" name="AutoShape 1" descr="https://mpc.mer-link.co.cr/PresolicitudesCatalogo/">
          <a:extLst>
            <a:ext uri="{FF2B5EF4-FFF2-40B4-BE49-F238E27FC236}">
              <a16:creationId xmlns:a16="http://schemas.microsoft.com/office/drawing/2014/main" id="{DBEE3137-A262-4233-8325-DF6442C48D7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539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752</xdr:row>
      <xdr:rowOff>0</xdr:rowOff>
    </xdr:from>
    <xdr:ext cx="304800" cy="304800"/>
    <xdr:sp macro="" textlink="">
      <xdr:nvSpPr>
        <xdr:cNvPr id="1673" name="AutoShape 1" descr="https://mpc.mer-link.co.cr/PresolicitudesCatalogo/">
          <a:extLst>
            <a:ext uri="{FF2B5EF4-FFF2-40B4-BE49-F238E27FC236}">
              <a16:creationId xmlns:a16="http://schemas.microsoft.com/office/drawing/2014/main" id="{FE231EFB-9279-4577-8751-E39E4236049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752</xdr:row>
      <xdr:rowOff>0</xdr:rowOff>
    </xdr:from>
    <xdr:ext cx="304800" cy="304800"/>
    <xdr:sp macro="" textlink="">
      <xdr:nvSpPr>
        <xdr:cNvPr id="1674" name="AutoShape 1" descr="https://mpc.mer-link.co.cr/PresolicitudesCatalogo/">
          <a:extLst>
            <a:ext uri="{FF2B5EF4-FFF2-40B4-BE49-F238E27FC236}">
              <a16:creationId xmlns:a16="http://schemas.microsoft.com/office/drawing/2014/main" id="{657E2308-0642-452C-B3D9-06291033906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752</xdr:row>
      <xdr:rowOff>0</xdr:rowOff>
    </xdr:from>
    <xdr:ext cx="304800" cy="304800"/>
    <xdr:sp macro="" textlink="">
      <xdr:nvSpPr>
        <xdr:cNvPr id="1675" name="AutoShape 1" descr="https://mpc.mer-link.co.cr/PresolicitudesCatalogo/">
          <a:extLst>
            <a:ext uri="{FF2B5EF4-FFF2-40B4-BE49-F238E27FC236}">
              <a16:creationId xmlns:a16="http://schemas.microsoft.com/office/drawing/2014/main" id="{C5207769-FBFF-49DA-B071-665A6EA08E7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85725</xdr:colOff>
      <xdr:row>752</xdr:row>
      <xdr:rowOff>47625</xdr:rowOff>
    </xdr:from>
    <xdr:ext cx="304800" cy="304800"/>
    <xdr:sp macro="" textlink="">
      <xdr:nvSpPr>
        <xdr:cNvPr id="1676" name="AutoShape 1" descr="https://mpc.mer-link.co.cr/PresolicitudesCatalogo/">
          <a:extLst>
            <a:ext uri="{FF2B5EF4-FFF2-40B4-BE49-F238E27FC236}">
              <a16:creationId xmlns:a16="http://schemas.microsoft.com/office/drawing/2014/main" id="{4289BEA2-E613-420F-B074-8194498B9BA6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525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753</xdr:row>
      <xdr:rowOff>0</xdr:rowOff>
    </xdr:from>
    <xdr:ext cx="305532" cy="161192"/>
    <xdr:sp macro="" textlink="">
      <xdr:nvSpPr>
        <xdr:cNvPr id="1677" name="AutoShape 1" descr="https://mpc.mer-link.co.cr/PresolicitudesCatalogo/">
          <a:extLst>
            <a:ext uri="{FF2B5EF4-FFF2-40B4-BE49-F238E27FC236}">
              <a16:creationId xmlns:a16="http://schemas.microsoft.com/office/drawing/2014/main" id="{160741AB-5732-40CC-A145-F5D189866D7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753</xdr:row>
      <xdr:rowOff>0</xdr:rowOff>
    </xdr:from>
    <xdr:ext cx="305532" cy="161192"/>
    <xdr:sp macro="" textlink="">
      <xdr:nvSpPr>
        <xdr:cNvPr id="1678" name="AutoShape 1" descr="https://mpc.mer-link.co.cr/PresolicitudesCatalogo/">
          <a:extLst>
            <a:ext uri="{FF2B5EF4-FFF2-40B4-BE49-F238E27FC236}">
              <a16:creationId xmlns:a16="http://schemas.microsoft.com/office/drawing/2014/main" id="{7921C947-FE67-4ED5-8AF6-0E5E2047AF4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539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1091</xdr:row>
      <xdr:rowOff>0</xdr:rowOff>
    </xdr:from>
    <xdr:ext cx="304800" cy="304800"/>
    <xdr:sp macro="" textlink="">
      <xdr:nvSpPr>
        <xdr:cNvPr id="1679" name="AutoShape 1" descr="https://mpc.mer-link.co.cr/PresolicitudesCatalogo/">
          <a:extLst>
            <a:ext uri="{FF2B5EF4-FFF2-40B4-BE49-F238E27FC236}">
              <a16:creationId xmlns:a16="http://schemas.microsoft.com/office/drawing/2014/main" id="{E7A57429-B51D-4EE9-BF8A-921C0528DE8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45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1091</xdr:row>
      <xdr:rowOff>0</xdr:rowOff>
    </xdr:from>
    <xdr:ext cx="304800" cy="304800"/>
    <xdr:sp macro="" textlink="">
      <xdr:nvSpPr>
        <xdr:cNvPr id="1680" name="AutoShape 1" descr="https://mpc.mer-link.co.cr/PresolicitudesCatalogo/">
          <a:extLst>
            <a:ext uri="{FF2B5EF4-FFF2-40B4-BE49-F238E27FC236}">
              <a16:creationId xmlns:a16="http://schemas.microsoft.com/office/drawing/2014/main" id="{7A3B2368-DC33-4B1D-8C01-4BE6AD74517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45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1094</xdr:row>
      <xdr:rowOff>0</xdr:rowOff>
    </xdr:from>
    <xdr:ext cx="305532" cy="161192"/>
    <xdr:sp macro="" textlink="">
      <xdr:nvSpPr>
        <xdr:cNvPr id="1681" name="AutoShape 1" descr="https://mpc.mer-link.co.cr/PresolicitudesCatalogo/">
          <a:extLst>
            <a:ext uri="{FF2B5EF4-FFF2-40B4-BE49-F238E27FC236}">
              <a16:creationId xmlns:a16="http://schemas.microsoft.com/office/drawing/2014/main" id="{3EFFD687-3BA6-464E-8781-52F4527980E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5088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1093</xdr:row>
      <xdr:rowOff>0</xdr:rowOff>
    </xdr:from>
    <xdr:ext cx="305532" cy="161192"/>
    <xdr:sp macro="" textlink="">
      <xdr:nvSpPr>
        <xdr:cNvPr id="1682" name="AutoShape 1" descr="https://mpc.mer-link.co.cr/PresolicitudesCatalogo/">
          <a:extLst>
            <a:ext uri="{FF2B5EF4-FFF2-40B4-BE49-F238E27FC236}">
              <a16:creationId xmlns:a16="http://schemas.microsoft.com/office/drawing/2014/main" id="{69AB3012-9946-4D7C-A769-0F79CCC4542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48975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1092</xdr:row>
      <xdr:rowOff>0</xdr:rowOff>
    </xdr:from>
    <xdr:ext cx="304800" cy="304800"/>
    <xdr:sp macro="" textlink="">
      <xdr:nvSpPr>
        <xdr:cNvPr id="1683" name="AutoShape 1" descr="https://mpc.mer-link.co.cr/PresolicitudesCatalogo/">
          <a:extLst>
            <a:ext uri="{FF2B5EF4-FFF2-40B4-BE49-F238E27FC236}">
              <a16:creationId xmlns:a16="http://schemas.microsoft.com/office/drawing/2014/main" id="{0E0773B3-325C-4DDC-9C6E-A7DA294F12B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470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1092</xdr:row>
      <xdr:rowOff>0</xdr:rowOff>
    </xdr:from>
    <xdr:ext cx="304800" cy="304800"/>
    <xdr:sp macro="" textlink="">
      <xdr:nvSpPr>
        <xdr:cNvPr id="1684" name="AutoShape 1" descr="https://mpc.mer-link.co.cr/PresolicitudesCatalogo/">
          <a:extLst>
            <a:ext uri="{FF2B5EF4-FFF2-40B4-BE49-F238E27FC236}">
              <a16:creationId xmlns:a16="http://schemas.microsoft.com/office/drawing/2014/main" id="{D3138691-D796-4EA0-BBA8-2F6CA5E9A64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470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1093</xdr:row>
      <xdr:rowOff>0</xdr:rowOff>
    </xdr:from>
    <xdr:ext cx="304800" cy="304800"/>
    <xdr:sp macro="" textlink="">
      <xdr:nvSpPr>
        <xdr:cNvPr id="1685" name="AutoShape 1" descr="https://mpc.mer-link.co.cr/PresolicitudesCatalogo/">
          <a:extLst>
            <a:ext uri="{FF2B5EF4-FFF2-40B4-BE49-F238E27FC236}">
              <a16:creationId xmlns:a16="http://schemas.microsoft.com/office/drawing/2014/main" id="{CD23A3CB-858A-4259-8BAE-8C8DEDC7320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489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1093</xdr:row>
      <xdr:rowOff>0</xdr:rowOff>
    </xdr:from>
    <xdr:ext cx="304800" cy="304800"/>
    <xdr:sp macro="" textlink="">
      <xdr:nvSpPr>
        <xdr:cNvPr id="1686" name="AutoShape 1" descr="https://mpc.mer-link.co.cr/PresolicitudesCatalogo/">
          <a:extLst>
            <a:ext uri="{FF2B5EF4-FFF2-40B4-BE49-F238E27FC236}">
              <a16:creationId xmlns:a16="http://schemas.microsoft.com/office/drawing/2014/main" id="{2F084BA8-8DF4-4736-9A2A-1CB68C4DCFA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489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1093</xdr:row>
      <xdr:rowOff>0</xdr:rowOff>
    </xdr:from>
    <xdr:ext cx="304800" cy="304800"/>
    <xdr:sp macro="" textlink="">
      <xdr:nvSpPr>
        <xdr:cNvPr id="1687" name="AutoShape 1" descr="https://mpc.mer-link.co.cr/PresolicitudesCatalogo/">
          <a:extLst>
            <a:ext uri="{FF2B5EF4-FFF2-40B4-BE49-F238E27FC236}">
              <a16:creationId xmlns:a16="http://schemas.microsoft.com/office/drawing/2014/main" id="{2D225F24-B123-4621-9302-2344D2F5586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489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1093</xdr:row>
      <xdr:rowOff>0</xdr:rowOff>
    </xdr:from>
    <xdr:ext cx="304800" cy="304800"/>
    <xdr:sp macro="" textlink="">
      <xdr:nvSpPr>
        <xdr:cNvPr id="1688" name="AutoShape 1" descr="https://mpc.mer-link.co.cr/PresolicitudesCatalogo/">
          <a:extLst>
            <a:ext uri="{FF2B5EF4-FFF2-40B4-BE49-F238E27FC236}">
              <a16:creationId xmlns:a16="http://schemas.microsoft.com/office/drawing/2014/main" id="{701141E7-792A-4BCD-AFCC-5321A2B4F9B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489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1087</xdr:row>
      <xdr:rowOff>0</xdr:rowOff>
    </xdr:from>
    <xdr:ext cx="305532" cy="161192"/>
    <xdr:sp macro="" textlink="">
      <xdr:nvSpPr>
        <xdr:cNvPr id="1689" name="AutoShape 1" descr="https://mpc.mer-link.co.cr/PresolicitudesCatalogo/">
          <a:extLst>
            <a:ext uri="{FF2B5EF4-FFF2-40B4-BE49-F238E27FC236}">
              <a16:creationId xmlns:a16="http://schemas.microsoft.com/office/drawing/2014/main" id="{B63AD085-9C66-45BB-9F02-A97C0A88847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37545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0" name="AutoShape 1" descr="https://mpc.mer-link.co.cr/PresolicitudesCatalogo/">
          <a:extLst>
            <a:ext uri="{FF2B5EF4-FFF2-40B4-BE49-F238E27FC236}">
              <a16:creationId xmlns:a16="http://schemas.microsoft.com/office/drawing/2014/main" id="{0BE4B44B-C930-4AD4-809E-445287D0D5D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1" name="AutoShape 1" descr="https://mpc.mer-link.co.cr/PresolicitudesCatalogo/">
          <a:extLst>
            <a:ext uri="{FF2B5EF4-FFF2-40B4-BE49-F238E27FC236}">
              <a16:creationId xmlns:a16="http://schemas.microsoft.com/office/drawing/2014/main" id="{36F571FE-FAD1-4A3E-BCAF-ACD5964AECE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2" name="AutoShape 1" descr="https://mpc.mer-link.co.cr/PresolicitudesCatalogo/">
          <a:extLst>
            <a:ext uri="{FF2B5EF4-FFF2-40B4-BE49-F238E27FC236}">
              <a16:creationId xmlns:a16="http://schemas.microsoft.com/office/drawing/2014/main" id="{36DF36F9-F41C-4852-A430-687DC7399F1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3" name="AutoShape 1" descr="https://mpc.mer-link.co.cr/PresolicitudesCatalogo/">
          <a:extLst>
            <a:ext uri="{FF2B5EF4-FFF2-40B4-BE49-F238E27FC236}">
              <a16:creationId xmlns:a16="http://schemas.microsoft.com/office/drawing/2014/main" id="{AA86A92B-3368-48EE-8A06-64AA355925B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4" name="AutoShape 1" descr="https://mpc.mer-link.co.cr/PresolicitudesCatalogo/">
          <a:extLst>
            <a:ext uri="{FF2B5EF4-FFF2-40B4-BE49-F238E27FC236}">
              <a16:creationId xmlns:a16="http://schemas.microsoft.com/office/drawing/2014/main" id="{5BB2C142-2C8E-45F0-9FA5-84E39A89F9E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5" name="AutoShape 1" descr="https://mpc.mer-link.co.cr/PresolicitudesCatalogo/">
          <a:extLst>
            <a:ext uri="{FF2B5EF4-FFF2-40B4-BE49-F238E27FC236}">
              <a16:creationId xmlns:a16="http://schemas.microsoft.com/office/drawing/2014/main" id="{06C52928-98C1-48D8-B2F9-D96299BCEA8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6" name="AutoShape 1" descr="https://mpc.mer-link.co.cr/PresolicitudesCatalogo/">
          <a:extLst>
            <a:ext uri="{FF2B5EF4-FFF2-40B4-BE49-F238E27FC236}">
              <a16:creationId xmlns:a16="http://schemas.microsoft.com/office/drawing/2014/main" id="{3D66AF15-F192-4104-9F87-9BFDD5B5136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7" name="AutoShape 1" descr="https://mpc.mer-link.co.cr/PresolicitudesCatalogo/">
          <a:extLst>
            <a:ext uri="{FF2B5EF4-FFF2-40B4-BE49-F238E27FC236}">
              <a16:creationId xmlns:a16="http://schemas.microsoft.com/office/drawing/2014/main" id="{596544C5-44B4-4EB3-91AA-2D166DB4139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8" name="AutoShape 1" descr="https://mpc.mer-link.co.cr/PresolicitudesCatalogo/">
          <a:extLst>
            <a:ext uri="{FF2B5EF4-FFF2-40B4-BE49-F238E27FC236}">
              <a16:creationId xmlns:a16="http://schemas.microsoft.com/office/drawing/2014/main" id="{AEF1D453-F89D-4EDB-A561-0768221C706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699" name="AutoShape 1" descr="https://mpc.mer-link.co.cr/PresolicitudesCatalogo/">
          <a:extLst>
            <a:ext uri="{FF2B5EF4-FFF2-40B4-BE49-F238E27FC236}">
              <a16:creationId xmlns:a16="http://schemas.microsoft.com/office/drawing/2014/main" id="{82D68E5F-99C4-4715-8625-E0552DE2A1C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0" name="AutoShape 1" descr="https://mpc.mer-link.co.cr/PresolicitudesCatalogo/">
          <a:extLst>
            <a:ext uri="{FF2B5EF4-FFF2-40B4-BE49-F238E27FC236}">
              <a16:creationId xmlns:a16="http://schemas.microsoft.com/office/drawing/2014/main" id="{AB0F182B-AAE6-4B2C-B9D8-DDD46E5D236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1" name="AutoShape 1" descr="https://mpc.mer-link.co.cr/PresolicitudesCatalogo/">
          <a:extLst>
            <a:ext uri="{FF2B5EF4-FFF2-40B4-BE49-F238E27FC236}">
              <a16:creationId xmlns:a16="http://schemas.microsoft.com/office/drawing/2014/main" id="{0723CEC1-2EFF-42CC-943A-E217AE39CF1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2" name="AutoShape 1" descr="https://mpc.mer-link.co.cr/PresolicitudesCatalogo/">
          <a:extLst>
            <a:ext uri="{FF2B5EF4-FFF2-40B4-BE49-F238E27FC236}">
              <a16:creationId xmlns:a16="http://schemas.microsoft.com/office/drawing/2014/main" id="{AB42F50D-E31B-47E7-962F-4EF0BED700B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3" name="AutoShape 1" descr="https://mpc.mer-link.co.cr/PresolicitudesCatalogo/">
          <a:extLst>
            <a:ext uri="{FF2B5EF4-FFF2-40B4-BE49-F238E27FC236}">
              <a16:creationId xmlns:a16="http://schemas.microsoft.com/office/drawing/2014/main" id="{A863962D-8066-4CCD-93D3-8A0F63136A1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4" name="AutoShape 1" descr="https://mpc.mer-link.co.cr/PresolicitudesCatalogo/">
          <a:extLst>
            <a:ext uri="{FF2B5EF4-FFF2-40B4-BE49-F238E27FC236}">
              <a16:creationId xmlns:a16="http://schemas.microsoft.com/office/drawing/2014/main" id="{459CAA0A-73E6-48D9-A26E-28567BA776E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5" name="AutoShape 1" descr="https://mpc.mer-link.co.cr/PresolicitudesCatalogo/">
          <a:extLst>
            <a:ext uri="{FF2B5EF4-FFF2-40B4-BE49-F238E27FC236}">
              <a16:creationId xmlns:a16="http://schemas.microsoft.com/office/drawing/2014/main" id="{79BC8ACE-20DE-430B-8DC7-9DFF3959E67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6" name="AutoShape 1" descr="https://mpc.mer-link.co.cr/PresolicitudesCatalogo/">
          <a:extLst>
            <a:ext uri="{FF2B5EF4-FFF2-40B4-BE49-F238E27FC236}">
              <a16:creationId xmlns:a16="http://schemas.microsoft.com/office/drawing/2014/main" id="{EB4C725D-C434-4928-8677-F3A39BB2B77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7" name="AutoShape 1" descr="https://mpc.mer-link.co.cr/PresolicitudesCatalogo/">
          <a:extLst>
            <a:ext uri="{FF2B5EF4-FFF2-40B4-BE49-F238E27FC236}">
              <a16:creationId xmlns:a16="http://schemas.microsoft.com/office/drawing/2014/main" id="{D9441691-5C6A-46F0-9180-E32595981C3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8" name="AutoShape 1" descr="https://mpc.mer-link.co.cr/PresolicitudesCatalogo/">
          <a:extLst>
            <a:ext uri="{FF2B5EF4-FFF2-40B4-BE49-F238E27FC236}">
              <a16:creationId xmlns:a16="http://schemas.microsoft.com/office/drawing/2014/main" id="{29B80680-68B0-4FCA-8945-00A656242B7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09" name="AutoShape 1" descr="https://mpc.mer-link.co.cr/PresolicitudesCatalogo/">
          <a:extLst>
            <a:ext uri="{FF2B5EF4-FFF2-40B4-BE49-F238E27FC236}">
              <a16:creationId xmlns:a16="http://schemas.microsoft.com/office/drawing/2014/main" id="{F6FFA8D3-233C-4C66-9642-5A04765025F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10" name="AutoShape 1" descr="https://mpc.mer-link.co.cr/PresolicitudesCatalogo/">
          <a:extLst>
            <a:ext uri="{FF2B5EF4-FFF2-40B4-BE49-F238E27FC236}">
              <a16:creationId xmlns:a16="http://schemas.microsoft.com/office/drawing/2014/main" id="{3E8378CA-E665-4683-BC38-5F1ACEB2FB3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11" name="AutoShape 1" descr="https://mpc.mer-link.co.cr/PresolicitudesCatalogo/">
          <a:extLst>
            <a:ext uri="{FF2B5EF4-FFF2-40B4-BE49-F238E27FC236}">
              <a16:creationId xmlns:a16="http://schemas.microsoft.com/office/drawing/2014/main" id="{B1BF9951-11B1-43E7-AD23-C66B2BFE415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12" name="AutoShape 1" descr="https://mpc.mer-link.co.cr/PresolicitudesCatalogo/">
          <a:extLst>
            <a:ext uri="{FF2B5EF4-FFF2-40B4-BE49-F238E27FC236}">
              <a16:creationId xmlns:a16="http://schemas.microsoft.com/office/drawing/2014/main" id="{BA71728C-C114-48A3-9250-D1F55322E6F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13" name="AutoShape 1" descr="https://mpc.mer-link.co.cr/PresolicitudesCatalogo/">
          <a:extLst>
            <a:ext uri="{FF2B5EF4-FFF2-40B4-BE49-F238E27FC236}">
              <a16:creationId xmlns:a16="http://schemas.microsoft.com/office/drawing/2014/main" id="{2DFBDA4B-3D16-4836-A82C-436CB3C9F4A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14" name="AutoShape 1" descr="https://mpc.mer-link.co.cr/PresolicitudesCatalogo/">
          <a:extLst>
            <a:ext uri="{FF2B5EF4-FFF2-40B4-BE49-F238E27FC236}">
              <a16:creationId xmlns:a16="http://schemas.microsoft.com/office/drawing/2014/main" id="{226CB0DB-4BC9-4D5E-9A82-2508296CE26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757</xdr:row>
      <xdr:rowOff>0</xdr:rowOff>
    </xdr:from>
    <xdr:ext cx="305532" cy="161192"/>
    <xdr:sp macro="" textlink="">
      <xdr:nvSpPr>
        <xdr:cNvPr id="1715" name="AutoShape 1" descr="https://mpc.mer-link.co.cr/PresolicitudesCatalogo/">
          <a:extLst>
            <a:ext uri="{FF2B5EF4-FFF2-40B4-BE49-F238E27FC236}">
              <a16:creationId xmlns:a16="http://schemas.microsoft.com/office/drawing/2014/main" id="{FBB577ED-428D-4B48-BABE-519DD5ACD2C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15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16" name="AutoShape 1" descr="https://mpc.mer-link.co.cr/PresolicitudesCatalogo/">
          <a:extLst>
            <a:ext uri="{FF2B5EF4-FFF2-40B4-BE49-F238E27FC236}">
              <a16:creationId xmlns:a16="http://schemas.microsoft.com/office/drawing/2014/main" id="{C044A2E9-55E8-44D2-8BA8-03A90830802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17" name="AutoShape 1" descr="https://mpc.mer-link.co.cr/PresolicitudesCatalogo/">
          <a:extLst>
            <a:ext uri="{FF2B5EF4-FFF2-40B4-BE49-F238E27FC236}">
              <a16:creationId xmlns:a16="http://schemas.microsoft.com/office/drawing/2014/main" id="{EF9A8F1A-6D79-4B53-B174-4DAE447EC81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18" name="AutoShape 1" descr="https://mpc.mer-link.co.cr/PresolicitudesCatalogo/">
          <a:extLst>
            <a:ext uri="{FF2B5EF4-FFF2-40B4-BE49-F238E27FC236}">
              <a16:creationId xmlns:a16="http://schemas.microsoft.com/office/drawing/2014/main" id="{7FCAE005-36F9-4643-B2EB-10A29429A42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19" name="AutoShape 1" descr="https://mpc.mer-link.co.cr/PresolicitudesCatalogo/">
          <a:extLst>
            <a:ext uri="{FF2B5EF4-FFF2-40B4-BE49-F238E27FC236}">
              <a16:creationId xmlns:a16="http://schemas.microsoft.com/office/drawing/2014/main" id="{9879F52F-242C-4B91-9300-6DF05DEEFA2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0" name="AutoShape 1" descr="https://mpc.mer-link.co.cr/PresolicitudesCatalogo/">
          <a:extLst>
            <a:ext uri="{FF2B5EF4-FFF2-40B4-BE49-F238E27FC236}">
              <a16:creationId xmlns:a16="http://schemas.microsoft.com/office/drawing/2014/main" id="{714681DE-FBD3-4F26-A8DC-59F4B3572EF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1" name="AutoShape 1" descr="https://mpc.mer-link.co.cr/PresolicitudesCatalogo/">
          <a:extLst>
            <a:ext uri="{FF2B5EF4-FFF2-40B4-BE49-F238E27FC236}">
              <a16:creationId xmlns:a16="http://schemas.microsoft.com/office/drawing/2014/main" id="{B20CE269-5486-41A0-83E4-740ECE30EAE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2" name="AutoShape 1" descr="https://mpc.mer-link.co.cr/PresolicitudesCatalogo/">
          <a:extLst>
            <a:ext uri="{FF2B5EF4-FFF2-40B4-BE49-F238E27FC236}">
              <a16:creationId xmlns:a16="http://schemas.microsoft.com/office/drawing/2014/main" id="{0DA7DB92-6199-4475-B889-B290241E257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3" name="AutoShape 1" descr="https://mpc.mer-link.co.cr/PresolicitudesCatalogo/">
          <a:extLst>
            <a:ext uri="{FF2B5EF4-FFF2-40B4-BE49-F238E27FC236}">
              <a16:creationId xmlns:a16="http://schemas.microsoft.com/office/drawing/2014/main" id="{C245E0DB-1D28-4312-ABC2-13C3D705E39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4" name="AutoShape 1" descr="https://mpc.mer-link.co.cr/PresolicitudesCatalogo/">
          <a:extLst>
            <a:ext uri="{FF2B5EF4-FFF2-40B4-BE49-F238E27FC236}">
              <a16:creationId xmlns:a16="http://schemas.microsoft.com/office/drawing/2014/main" id="{4060968D-85D5-4B7A-A27C-26BC6D6227F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5" name="AutoShape 1" descr="https://mpc.mer-link.co.cr/PresolicitudesCatalogo/">
          <a:extLst>
            <a:ext uri="{FF2B5EF4-FFF2-40B4-BE49-F238E27FC236}">
              <a16:creationId xmlns:a16="http://schemas.microsoft.com/office/drawing/2014/main" id="{C6A37EB0-8120-4903-8F29-DFB8D580D37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6" name="AutoShape 1" descr="https://mpc.mer-link.co.cr/PresolicitudesCatalogo/">
          <a:extLst>
            <a:ext uri="{FF2B5EF4-FFF2-40B4-BE49-F238E27FC236}">
              <a16:creationId xmlns:a16="http://schemas.microsoft.com/office/drawing/2014/main" id="{82511D92-4F30-44FC-9C67-B3C19B49164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7" name="AutoShape 1" descr="https://mpc.mer-link.co.cr/PresolicitudesCatalogo/">
          <a:extLst>
            <a:ext uri="{FF2B5EF4-FFF2-40B4-BE49-F238E27FC236}">
              <a16:creationId xmlns:a16="http://schemas.microsoft.com/office/drawing/2014/main" id="{2FFA75E5-2466-4842-98CF-11847CDC55A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8" name="AutoShape 1" descr="https://mpc.mer-link.co.cr/PresolicitudesCatalogo/">
          <a:extLst>
            <a:ext uri="{FF2B5EF4-FFF2-40B4-BE49-F238E27FC236}">
              <a16:creationId xmlns:a16="http://schemas.microsoft.com/office/drawing/2014/main" id="{3E235843-4AFB-4BE9-AF25-F36186ECE70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29" name="AutoShape 1" descr="https://mpc.mer-link.co.cr/PresolicitudesCatalogo/">
          <a:extLst>
            <a:ext uri="{FF2B5EF4-FFF2-40B4-BE49-F238E27FC236}">
              <a16:creationId xmlns:a16="http://schemas.microsoft.com/office/drawing/2014/main" id="{904637EB-86A3-4780-8ADF-5CDF975F674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0" name="AutoShape 1" descr="https://mpc.mer-link.co.cr/PresolicitudesCatalogo/">
          <a:extLst>
            <a:ext uri="{FF2B5EF4-FFF2-40B4-BE49-F238E27FC236}">
              <a16:creationId xmlns:a16="http://schemas.microsoft.com/office/drawing/2014/main" id="{941E1693-B492-42BD-8707-82D9397BB9B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1" name="AutoShape 1" descr="https://mpc.mer-link.co.cr/PresolicitudesCatalogo/">
          <a:extLst>
            <a:ext uri="{FF2B5EF4-FFF2-40B4-BE49-F238E27FC236}">
              <a16:creationId xmlns:a16="http://schemas.microsoft.com/office/drawing/2014/main" id="{6BC88281-34D5-4B01-B8C8-146A76070B2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2" name="AutoShape 1" descr="https://mpc.mer-link.co.cr/PresolicitudesCatalogo/">
          <a:extLst>
            <a:ext uri="{FF2B5EF4-FFF2-40B4-BE49-F238E27FC236}">
              <a16:creationId xmlns:a16="http://schemas.microsoft.com/office/drawing/2014/main" id="{686ACEEB-BFBD-4580-8EBE-9603B42DA5C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3" name="AutoShape 1" descr="https://mpc.mer-link.co.cr/PresolicitudesCatalogo/">
          <a:extLst>
            <a:ext uri="{FF2B5EF4-FFF2-40B4-BE49-F238E27FC236}">
              <a16:creationId xmlns:a16="http://schemas.microsoft.com/office/drawing/2014/main" id="{8651EF78-9EA4-403D-B856-FE3EE581282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4" name="AutoShape 1" descr="https://mpc.mer-link.co.cr/PresolicitudesCatalogo/">
          <a:extLst>
            <a:ext uri="{FF2B5EF4-FFF2-40B4-BE49-F238E27FC236}">
              <a16:creationId xmlns:a16="http://schemas.microsoft.com/office/drawing/2014/main" id="{ABC6597F-1C7C-4EC2-A371-ECD43349FF2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5" name="AutoShape 1" descr="https://mpc.mer-link.co.cr/PresolicitudesCatalogo/">
          <a:extLst>
            <a:ext uri="{FF2B5EF4-FFF2-40B4-BE49-F238E27FC236}">
              <a16:creationId xmlns:a16="http://schemas.microsoft.com/office/drawing/2014/main" id="{052839F6-0BA4-481B-952B-8B7756F652E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6" name="AutoShape 1" descr="https://mpc.mer-link.co.cr/PresolicitudesCatalogo/">
          <a:extLst>
            <a:ext uri="{FF2B5EF4-FFF2-40B4-BE49-F238E27FC236}">
              <a16:creationId xmlns:a16="http://schemas.microsoft.com/office/drawing/2014/main" id="{D76B2B12-8E03-42A7-B2B2-24D7B2E5B1E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7" name="AutoShape 1" descr="https://mpc.mer-link.co.cr/PresolicitudesCatalogo/">
          <a:extLst>
            <a:ext uri="{FF2B5EF4-FFF2-40B4-BE49-F238E27FC236}">
              <a16:creationId xmlns:a16="http://schemas.microsoft.com/office/drawing/2014/main" id="{6B06A4F4-42FB-4E2D-90D1-E68C2B9C10B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8" name="AutoShape 1" descr="https://mpc.mer-link.co.cr/PresolicitudesCatalogo/">
          <a:extLst>
            <a:ext uri="{FF2B5EF4-FFF2-40B4-BE49-F238E27FC236}">
              <a16:creationId xmlns:a16="http://schemas.microsoft.com/office/drawing/2014/main" id="{011E31F2-A8CC-45C5-AEC5-B50A4150400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39" name="AutoShape 1" descr="https://mpc.mer-link.co.cr/PresolicitudesCatalogo/">
          <a:extLst>
            <a:ext uri="{FF2B5EF4-FFF2-40B4-BE49-F238E27FC236}">
              <a16:creationId xmlns:a16="http://schemas.microsoft.com/office/drawing/2014/main" id="{632F35E0-A989-48C3-865A-EB54FEC9145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0" name="AutoShape 1" descr="https://mpc.mer-link.co.cr/PresolicitudesCatalogo/">
          <a:extLst>
            <a:ext uri="{FF2B5EF4-FFF2-40B4-BE49-F238E27FC236}">
              <a16:creationId xmlns:a16="http://schemas.microsoft.com/office/drawing/2014/main" id="{BBE4C368-4EAB-4AF4-A173-AEBB24EE28D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1" name="AutoShape 1" descr="https://mpc.mer-link.co.cr/PresolicitudesCatalogo/">
          <a:extLst>
            <a:ext uri="{FF2B5EF4-FFF2-40B4-BE49-F238E27FC236}">
              <a16:creationId xmlns:a16="http://schemas.microsoft.com/office/drawing/2014/main" id="{CFFD36B1-C85A-4D78-A0E3-B77EC3BDC8B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2" name="AutoShape 1" descr="https://mpc.mer-link.co.cr/PresolicitudesCatalogo/">
          <a:extLst>
            <a:ext uri="{FF2B5EF4-FFF2-40B4-BE49-F238E27FC236}">
              <a16:creationId xmlns:a16="http://schemas.microsoft.com/office/drawing/2014/main" id="{F572B2E7-41EB-475F-B43F-394173C1CFE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3" name="AutoShape 1" descr="https://mpc.mer-link.co.cr/PresolicitudesCatalogo/">
          <a:extLst>
            <a:ext uri="{FF2B5EF4-FFF2-40B4-BE49-F238E27FC236}">
              <a16:creationId xmlns:a16="http://schemas.microsoft.com/office/drawing/2014/main" id="{35CBC039-A3E5-4046-858F-1F19C1CE566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4" name="AutoShape 1" descr="https://mpc.mer-link.co.cr/PresolicitudesCatalogo/">
          <a:extLst>
            <a:ext uri="{FF2B5EF4-FFF2-40B4-BE49-F238E27FC236}">
              <a16:creationId xmlns:a16="http://schemas.microsoft.com/office/drawing/2014/main" id="{3934311B-8976-4901-8E3A-D1D3933BB39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5" name="AutoShape 1" descr="https://mpc.mer-link.co.cr/PresolicitudesCatalogo/">
          <a:extLst>
            <a:ext uri="{FF2B5EF4-FFF2-40B4-BE49-F238E27FC236}">
              <a16:creationId xmlns:a16="http://schemas.microsoft.com/office/drawing/2014/main" id="{56806A12-672E-4D1F-8EC8-1EC94F8701D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6" name="AutoShape 1" descr="https://mpc.mer-link.co.cr/PresolicitudesCatalogo/">
          <a:extLst>
            <a:ext uri="{FF2B5EF4-FFF2-40B4-BE49-F238E27FC236}">
              <a16:creationId xmlns:a16="http://schemas.microsoft.com/office/drawing/2014/main" id="{E6B49631-D0DE-4886-BF8E-5D0CDDEC412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7" name="AutoShape 1" descr="https://mpc.mer-link.co.cr/PresolicitudesCatalogo/">
          <a:extLst>
            <a:ext uri="{FF2B5EF4-FFF2-40B4-BE49-F238E27FC236}">
              <a16:creationId xmlns:a16="http://schemas.microsoft.com/office/drawing/2014/main" id="{AC929A04-984F-4ECE-89AF-56C5A3C8139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8" name="AutoShape 1" descr="https://mpc.mer-link.co.cr/PresolicitudesCatalogo/">
          <a:extLst>
            <a:ext uri="{FF2B5EF4-FFF2-40B4-BE49-F238E27FC236}">
              <a16:creationId xmlns:a16="http://schemas.microsoft.com/office/drawing/2014/main" id="{A8D6F82F-311C-4C78-930D-98E1FFB175C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49" name="AutoShape 1" descr="https://mpc.mer-link.co.cr/PresolicitudesCatalogo/">
          <a:extLst>
            <a:ext uri="{FF2B5EF4-FFF2-40B4-BE49-F238E27FC236}">
              <a16:creationId xmlns:a16="http://schemas.microsoft.com/office/drawing/2014/main" id="{61FE9B0D-AF02-4B84-908A-E3E1E002E81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50" name="AutoShape 1" descr="https://mpc.mer-link.co.cr/PresolicitudesCatalogo/">
          <a:extLst>
            <a:ext uri="{FF2B5EF4-FFF2-40B4-BE49-F238E27FC236}">
              <a16:creationId xmlns:a16="http://schemas.microsoft.com/office/drawing/2014/main" id="{AC31045A-A6C6-4B84-8A08-6A4326A3744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51" name="AutoShape 1" descr="https://mpc.mer-link.co.cr/PresolicitudesCatalogo/">
          <a:extLst>
            <a:ext uri="{FF2B5EF4-FFF2-40B4-BE49-F238E27FC236}">
              <a16:creationId xmlns:a16="http://schemas.microsoft.com/office/drawing/2014/main" id="{C41F672D-B5E8-4ACB-9F8C-C002DE5341F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52" name="AutoShape 1" descr="https://mpc.mer-link.co.cr/PresolicitudesCatalogo/">
          <a:extLst>
            <a:ext uri="{FF2B5EF4-FFF2-40B4-BE49-F238E27FC236}">
              <a16:creationId xmlns:a16="http://schemas.microsoft.com/office/drawing/2014/main" id="{E41B4AD7-94DB-470A-85F5-4585581072B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53" name="AutoShape 1" descr="https://mpc.mer-link.co.cr/PresolicitudesCatalogo/">
          <a:extLst>
            <a:ext uri="{FF2B5EF4-FFF2-40B4-BE49-F238E27FC236}">
              <a16:creationId xmlns:a16="http://schemas.microsoft.com/office/drawing/2014/main" id="{A6593ACE-C30B-4CC6-98AB-E9151948511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54" name="AutoShape 1" descr="https://mpc.mer-link.co.cr/PresolicitudesCatalogo/">
          <a:extLst>
            <a:ext uri="{FF2B5EF4-FFF2-40B4-BE49-F238E27FC236}">
              <a16:creationId xmlns:a16="http://schemas.microsoft.com/office/drawing/2014/main" id="{805A3EB0-0467-4694-A78F-51C6D9FBD90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55" name="AutoShape 1" descr="https://mpc.mer-link.co.cr/PresolicitudesCatalogo/">
          <a:extLst>
            <a:ext uri="{FF2B5EF4-FFF2-40B4-BE49-F238E27FC236}">
              <a16:creationId xmlns:a16="http://schemas.microsoft.com/office/drawing/2014/main" id="{352B5657-6FE2-48E6-8345-23473016D8D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56" name="AutoShape 1" descr="https://mpc.mer-link.co.cr/PresolicitudesCatalogo/">
          <a:extLst>
            <a:ext uri="{FF2B5EF4-FFF2-40B4-BE49-F238E27FC236}">
              <a16:creationId xmlns:a16="http://schemas.microsoft.com/office/drawing/2014/main" id="{BD65B785-10AC-43EC-8F19-61BDB7DEC88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57" name="AutoShape 1" descr="https://mpc.mer-link.co.cr/PresolicitudesCatalogo/">
          <a:extLst>
            <a:ext uri="{FF2B5EF4-FFF2-40B4-BE49-F238E27FC236}">
              <a16:creationId xmlns:a16="http://schemas.microsoft.com/office/drawing/2014/main" id="{643F36B7-17BE-4A05-AD40-4A27CF35E90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1022</xdr:row>
      <xdr:rowOff>0</xdr:rowOff>
    </xdr:from>
    <xdr:ext cx="304800" cy="304800"/>
    <xdr:sp macro="" textlink="">
      <xdr:nvSpPr>
        <xdr:cNvPr id="1758" name="AutoShape 1" descr="https://mpc.mer-link.co.cr/PresolicitudesCatalogo/">
          <a:extLst>
            <a:ext uri="{FF2B5EF4-FFF2-40B4-BE49-F238E27FC236}">
              <a16:creationId xmlns:a16="http://schemas.microsoft.com/office/drawing/2014/main" id="{83C420CB-939C-4E6C-9F50-64B2C1CADAC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59" name="AutoShape 1" descr="https://mpc.mer-link.co.cr/PresolicitudesCatalogo/">
          <a:extLst>
            <a:ext uri="{FF2B5EF4-FFF2-40B4-BE49-F238E27FC236}">
              <a16:creationId xmlns:a16="http://schemas.microsoft.com/office/drawing/2014/main" id="{CF6AFB1A-E9EC-4B3B-B681-DEAAFC82010D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0" name="AutoShape 1" descr="https://mpc.mer-link.co.cr/PresolicitudesCatalogo/">
          <a:extLst>
            <a:ext uri="{FF2B5EF4-FFF2-40B4-BE49-F238E27FC236}">
              <a16:creationId xmlns:a16="http://schemas.microsoft.com/office/drawing/2014/main" id="{0CC27149-7C51-4616-9CB2-8C9AF144DDD1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1" name="AutoShape 1" descr="https://mpc.mer-link.co.cr/PresolicitudesCatalogo/">
          <a:extLst>
            <a:ext uri="{FF2B5EF4-FFF2-40B4-BE49-F238E27FC236}">
              <a16:creationId xmlns:a16="http://schemas.microsoft.com/office/drawing/2014/main" id="{6F608FF2-D2FF-4115-80B8-B199400774F8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2" name="AutoShape 1" descr="https://mpc.mer-link.co.cr/PresolicitudesCatalogo/">
          <a:extLst>
            <a:ext uri="{FF2B5EF4-FFF2-40B4-BE49-F238E27FC236}">
              <a16:creationId xmlns:a16="http://schemas.microsoft.com/office/drawing/2014/main" id="{A07DE365-327F-493E-B1EE-15316E91005F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3" name="AutoShape 1" descr="https://mpc.mer-link.co.cr/PresolicitudesCatalogo/">
          <a:extLst>
            <a:ext uri="{FF2B5EF4-FFF2-40B4-BE49-F238E27FC236}">
              <a16:creationId xmlns:a16="http://schemas.microsoft.com/office/drawing/2014/main" id="{901A2AB5-012C-4474-AAC6-6A37F91637D1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4" name="AutoShape 1" descr="https://mpc.mer-link.co.cr/PresolicitudesCatalogo/">
          <a:extLst>
            <a:ext uri="{FF2B5EF4-FFF2-40B4-BE49-F238E27FC236}">
              <a16:creationId xmlns:a16="http://schemas.microsoft.com/office/drawing/2014/main" id="{B4A6144C-7929-4315-839F-8524C1CEB92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5" name="AutoShape 1" descr="https://mpc.mer-link.co.cr/PresolicitudesCatalogo/">
          <a:extLst>
            <a:ext uri="{FF2B5EF4-FFF2-40B4-BE49-F238E27FC236}">
              <a16:creationId xmlns:a16="http://schemas.microsoft.com/office/drawing/2014/main" id="{5E279853-ACDE-4F8B-8426-6893BB3697C6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6" name="AutoShape 1" descr="https://mpc.mer-link.co.cr/PresolicitudesCatalogo/">
          <a:extLst>
            <a:ext uri="{FF2B5EF4-FFF2-40B4-BE49-F238E27FC236}">
              <a16:creationId xmlns:a16="http://schemas.microsoft.com/office/drawing/2014/main" id="{9FB5FC06-CCF3-46BC-BB41-F9837FB006D1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7" name="AutoShape 1" descr="https://mpc.mer-link.co.cr/PresolicitudesCatalogo/">
          <a:extLst>
            <a:ext uri="{FF2B5EF4-FFF2-40B4-BE49-F238E27FC236}">
              <a16:creationId xmlns:a16="http://schemas.microsoft.com/office/drawing/2014/main" id="{6C26F25D-E9A2-4DFC-9181-EB87BF61CE1D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8" name="AutoShape 1" descr="https://mpc.mer-link.co.cr/PresolicitudesCatalogo/">
          <a:extLst>
            <a:ext uri="{FF2B5EF4-FFF2-40B4-BE49-F238E27FC236}">
              <a16:creationId xmlns:a16="http://schemas.microsoft.com/office/drawing/2014/main" id="{658AECF1-FA89-4C1E-BD57-C860F5DE6D5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69" name="AutoShape 1" descr="https://mpc.mer-link.co.cr/PresolicitudesCatalogo/">
          <a:extLst>
            <a:ext uri="{FF2B5EF4-FFF2-40B4-BE49-F238E27FC236}">
              <a16:creationId xmlns:a16="http://schemas.microsoft.com/office/drawing/2014/main" id="{FED74DE3-E363-4522-AF66-CCF58A85C10D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0" name="AutoShape 1" descr="https://mpc.mer-link.co.cr/PresolicitudesCatalogo/">
          <a:extLst>
            <a:ext uri="{FF2B5EF4-FFF2-40B4-BE49-F238E27FC236}">
              <a16:creationId xmlns:a16="http://schemas.microsoft.com/office/drawing/2014/main" id="{B680E9D9-1E3A-4499-B291-96F85673736C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1" name="AutoShape 1" descr="https://mpc.mer-link.co.cr/PresolicitudesCatalogo/">
          <a:extLst>
            <a:ext uri="{FF2B5EF4-FFF2-40B4-BE49-F238E27FC236}">
              <a16:creationId xmlns:a16="http://schemas.microsoft.com/office/drawing/2014/main" id="{49B75505-2942-4AA6-8A69-F8CAF2390729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2" name="AutoShape 1" descr="https://mpc.mer-link.co.cr/PresolicitudesCatalogo/">
          <a:extLst>
            <a:ext uri="{FF2B5EF4-FFF2-40B4-BE49-F238E27FC236}">
              <a16:creationId xmlns:a16="http://schemas.microsoft.com/office/drawing/2014/main" id="{D619E18B-98F0-411F-BFEB-61DF6F7B643E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3" name="AutoShape 1" descr="https://mpc.mer-link.co.cr/PresolicitudesCatalogo/">
          <a:extLst>
            <a:ext uri="{FF2B5EF4-FFF2-40B4-BE49-F238E27FC236}">
              <a16:creationId xmlns:a16="http://schemas.microsoft.com/office/drawing/2014/main" id="{0733AB8A-EADA-4F8A-BAB2-B5C2C8E3387E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4" name="AutoShape 1" descr="https://mpc.mer-link.co.cr/PresolicitudesCatalogo/">
          <a:extLst>
            <a:ext uri="{FF2B5EF4-FFF2-40B4-BE49-F238E27FC236}">
              <a16:creationId xmlns:a16="http://schemas.microsoft.com/office/drawing/2014/main" id="{D69F4E86-50EF-43EC-8EC5-16D9FD46881A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5" name="AutoShape 1" descr="https://mpc.mer-link.co.cr/PresolicitudesCatalogo/">
          <a:extLst>
            <a:ext uri="{FF2B5EF4-FFF2-40B4-BE49-F238E27FC236}">
              <a16:creationId xmlns:a16="http://schemas.microsoft.com/office/drawing/2014/main" id="{F9DFA2B2-F4D3-4613-ACB0-EAD268EB542F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6" name="AutoShape 1" descr="https://mpc.mer-link.co.cr/PresolicitudesCatalogo/">
          <a:extLst>
            <a:ext uri="{FF2B5EF4-FFF2-40B4-BE49-F238E27FC236}">
              <a16:creationId xmlns:a16="http://schemas.microsoft.com/office/drawing/2014/main" id="{2E8E5B3D-2571-40C5-A023-5D113E774091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7" name="AutoShape 1" descr="https://mpc.mer-link.co.cr/PresolicitudesCatalogo/">
          <a:extLst>
            <a:ext uri="{FF2B5EF4-FFF2-40B4-BE49-F238E27FC236}">
              <a16:creationId xmlns:a16="http://schemas.microsoft.com/office/drawing/2014/main" id="{8D1AD230-1D99-4445-9147-CF447203D67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8" name="AutoShape 1" descr="https://mpc.mer-link.co.cr/PresolicitudesCatalogo/">
          <a:extLst>
            <a:ext uri="{FF2B5EF4-FFF2-40B4-BE49-F238E27FC236}">
              <a16:creationId xmlns:a16="http://schemas.microsoft.com/office/drawing/2014/main" id="{CE9BEAB1-7AD3-429E-9799-C38B2027D0D1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79" name="AutoShape 1" descr="https://mpc.mer-link.co.cr/PresolicitudesCatalogo/">
          <a:extLst>
            <a:ext uri="{FF2B5EF4-FFF2-40B4-BE49-F238E27FC236}">
              <a16:creationId xmlns:a16="http://schemas.microsoft.com/office/drawing/2014/main" id="{6CA75903-7693-41D7-94BA-4D46FED208FA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80" name="AutoShape 1" descr="https://mpc.mer-link.co.cr/PresolicitudesCatalogo/">
          <a:extLst>
            <a:ext uri="{FF2B5EF4-FFF2-40B4-BE49-F238E27FC236}">
              <a16:creationId xmlns:a16="http://schemas.microsoft.com/office/drawing/2014/main" id="{8BE73FC5-F368-4A00-872B-3F0385F52485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1022</xdr:row>
      <xdr:rowOff>0</xdr:rowOff>
    </xdr:from>
    <xdr:ext cx="304800" cy="304800"/>
    <xdr:sp macro="" textlink="">
      <xdr:nvSpPr>
        <xdr:cNvPr id="1781" name="AutoShape 1" descr="https://mpc.mer-link.co.cr/PresolicitudesCatalogo/">
          <a:extLst>
            <a:ext uri="{FF2B5EF4-FFF2-40B4-BE49-F238E27FC236}">
              <a16:creationId xmlns:a16="http://schemas.microsoft.com/office/drawing/2014/main" id="{A1DCB7E7-6C9E-4E64-AAF0-1527FFC5FB7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798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82" name="AutoShape 1" descr="https://mpc.mer-link.co.cr/PresolicitudesCatalogo/">
          <a:extLst>
            <a:ext uri="{FF2B5EF4-FFF2-40B4-BE49-F238E27FC236}">
              <a16:creationId xmlns:a16="http://schemas.microsoft.com/office/drawing/2014/main" id="{9C165152-6B53-4C1F-A5CB-E8723654429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83" name="AutoShape 1" descr="https://mpc.mer-link.co.cr/PresolicitudesCatalogo/">
          <a:extLst>
            <a:ext uri="{FF2B5EF4-FFF2-40B4-BE49-F238E27FC236}">
              <a16:creationId xmlns:a16="http://schemas.microsoft.com/office/drawing/2014/main" id="{6138D5BE-38D4-4B54-A5EC-4F0F5BA2BC0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84" name="AutoShape 1" descr="https://mpc.mer-link.co.cr/PresolicitudesCatalogo/">
          <a:extLst>
            <a:ext uri="{FF2B5EF4-FFF2-40B4-BE49-F238E27FC236}">
              <a16:creationId xmlns:a16="http://schemas.microsoft.com/office/drawing/2014/main" id="{69B002F1-4D05-42BC-B371-7DA34B83149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85" name="AutoShape 1" descr="https://mpc.mer-link.co.cr/PresolicitudesCatalogo/">
          <a:extLst>
            <a:ext uri="{FF2B5EF4-FFF2-40B4-BE49-F238E27FC236}">
              <a16:creationId xmlns:a16="http://schemas.microsoft.com/office/drawing/2014/main" id="{904DFD66-F8BA-4ADC-BDF6-084940F7708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86" name="AutoShape 1" descr="https://mpc.mer-link.co.cr/PresolicitudesCatalogo/">
          <a:extLst>
            <a:ext uri="{FF2B5EF4-FFF2-40B4-BE49-F238E27FC236}">
              <a16:creationId xmlns:a16="http://schemas.microsoft.com/office/drawing/2014/main" id="{675D79A1-7D8D-4C8A-AA78-AA335FEB6C2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87" name="AutoShape 1" descr="https://mpc.mer-link.co.cr/PresolicitudesCatalogo/">
          <a:extLst>
            <a:ext uri="{FF2B5EF4-FFF2-40B4-BE49-F238E27FC236}">
              <a16:creationId xmlns:a16="http://schemas.microsoft.com/office/drawing/2014/main" id="{6DB09CB6-20F2-4F1A-8D5E-D961F2AFD1F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88" name="AutoShape 1" descr="https://mpc.mer-link.co.cr/PresolicitudesCatalogo/">
          <a:extLst>
            <a:ext uri="{FF2B5EF4-FFF2-40B4-BE49-F238E27FC236}">
              <a16:creationId xmlns:a16="http://schemas.microsoft.com/office/drawing/2014/main" id="{A235D9DF-EDDA-4D25-8BE7-A10208BA789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89" name="AutoShape 1" descr="https://mpc.mer-link.co.cr/PresolicitudesCatalogo/">
          <a:extLst>
            <a:ext uri="{FF2B5EF4-FFF2-40B4-BE49-F238E27FC236}">
              <a16:creationId xmlns:a16="http://schemas.microsoft.com/office/drawing/2014/main" id="{FE6A126A-12C1-4F54-A25E-D9B9375D31F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0" name="AutoShape 1" descr="https://mpc.mer-link.co.cr/PresolicitudesCatalogo/">
          <a:extLst>
            <a:ext uri="{FF2B5EF4-FFF2-40B4-BE49-F238E27FC236}">
              <a16:creationId xmlns:a16="http://schemas.microsoft.com/office/drawing/2014/main" id="{D487C63C-0ED5-4252-BD8D-EE2B2A8588C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1" name="AutoShape 1" descr="https://mpc.mer-link.co.cr/PresolicitudesCatalogo/">
          <a:extLst>
            <a:ext uri="{FF2B5EF4-FFF2-40B4-BE49-F238E27FC236}">
              <a16:creationId xmlns:a16="http://schemas.microsoft.com/office/drawing/2014/main" id="{4BC98E3B-CC86-45F9-B706-31B24992DFA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2" name="AutoShape 1" descr="https://mpc.mer-link.co.cr/PresolicitudesCatalogo/">
          <a:extLst>
            <a:ext uri="{FF2B5EF4-FFF2-40B4-BE49-F238E27FC236}">
              <a16:creationId xmlns:a16="http://schemas.microsoft.com/office/drawing/2014/main" id="{A50B7D2F-063B-4254-8EF3-31F6712D227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3" name="AutoShape 1" descr="https://mpc.mer-link.co.cr/PresolicitudesCatalogo/">
          <a:extLst>
            <a:ext uri="{FF2B5EF4-FFF2-40B4-BE49-F238E27FC236}">
              <a16:creationId xmlns:a16="http://schemas.microsoft.com/office/drawing/2014/main" id="{10E5090D-F224-4801-946F-8D7032FCD4F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4" name="AutoShape 1" descr="https://mpc.mer-link.co.cr/PresolicitudesCatalogo/">
          <a:extLst>
            <a:ext uri="{FF2B5EF4-FFF2-40B4-BE49-F238E27FC236}">
              <a16:creationId xmlns:a16="http://schemas.microsoft.com/office/drawing/2014/main" id="{3F3C7509-E33B-4B4F-8833-D881C563B8B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5" name="AutoShape 1" descr="https://mpc.mer-link.co.cr/PresolicitudesCatalogo/">
          <a:extLst>
            <a:ext uri="{FF2B5EF4-FFF2-40B4-BE49-F238E27FC236}">
              <a16:creationId xmlns:a16="http://schemas.microsoft.com/office/drawing/2014/main" id="{D67777B1-F6B1-4FE4-A656-621D4CF5284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6" name="AutoShape 1" descr="https://mpc.mer-link.co.cr/PresolicitudesCatalogo/">
          <a:extLst>
            <a:ext uri="{FF2B5EF4-FFF2-40B4-BE49-F238E27FC236}">
              <a16:creationId xmlns:a16="http://schemas.microsoft.com/office/drawing/2014/main" id="{B205D17B-4283-4FEB-A7E7-F42A44360ED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7" name="AutoShape 1" descr="https://mpc.mer-link.co.cr/PresolicitudesCatalogo/">
          <a:extLst>
            <a:ext uri="{FF2B5EF4-FFF2-40B4-BE49-F238E27FC236}">
              <a16:creationId xmlns:a16="http://schemas.microsoft.com/office/drawing/2014/main" id="{28E7067D-30EB-4F6C-A6CF-4D0760F82D9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8" name="AutoShape 1" descr="https://mpc.mer-link.co.cr/PresolicitudesCatalogo/">
          <a:extLst>
            <a:ext uri="{FF2B5EF4-FFF2-40B4-BE49-F238E27FC236}">
              <a16:creationId xmlns:a16="http://schemas.microsoft.com/office/drawing/2014/main" id="{B4489BAF-3BE3-4B65-B385-8B603E0BB0C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799" name="AutoShape 1" descr="https://mpc.mer-link.co.cr/PresolicitudesCatalogo/">
          <a:extLst>
            <a:ext uri="{FF2B5EF4-FFF2-40B4-BE49-F238E27FC236}">
              <a16:creationId xmlns:a16="http://schemas.microsoft.com/office/drawing/2014/main" id="{77C08967-02F1-42FE-B945-1EC0A9BF4DE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800" name="AutoShape 1" descr="https://mpc.mer-link.co.cr/PresolicitudesCatalogo/">
          <a:extLst>
            <a:ext uri="{FF2B5EF4-FFF2-40B4-BE49-F238E27FC236}">
              <a16:creationId xmlns:a16="http://schemas.microsoft.com/office/drawing/2014/main" id="{0848466B-D2FA-40DB-8BFE-F738A713319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801" name="AutoShape 1" descr="https://mpc.mer-link.co.cr/PresolicitudesCatalogo/">
          <a:extLst>
            <a:ext uri="{FF2B5EF4-FFF2-40B4-BE49-F238E27FC236}">
              <a16:creationId xmlns:a16="http://schemas.microsoft.com/office/drawing/2014/main" id="{93E7E1B4-8DE7-486E-86BC-605E47266D4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802" name="AutoShape 1" descr="https://mpc.mer-link.co.cr/PresolicitudesCatalogo/">
          <a:extLst>
            <a:ext uri="{FF2B5EF4-FFF2-40B4-BE49-F238E27FC236}">
              <a16:creationId xmlns:a16="http://schemas.microsoft.com/office/drawing/2014/main" id="{BB032FAC-D70D-46C4-84F6-640DDD8DCE8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803" name="AutoShape 1" descr="https://mpc.mer-link.co.cr/PresolicitudesCatalogo/">
          <a:extLst>
            <a:ext uri="{FF2B5EF4-FFF2-40B4-BE49-F238E27FC236}">
              <a16:creationId xmlns:a16="http://schemas.microsoft.com/office/drawing/2014/main" id="{6495407F-BA13-4E92-806C-AFA389B0F68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804" name="AutoShape 1" descr="https://mpc.mer-link.co.cr/PresolicitudesCatalogo/">
          <a:extLst>
            <a:ext uri="{FF2B5EF4-FFF2-40B4-BE49-F238E27FC236}">
              <a16:creationId xmlns:a16="http://schemas.microsoft.com/office/drawing/2014/main" id="{91FD6FB7-B173-4E0E-8A3A-A584AB88EF3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805" name="AutoShape 1" descr="https://mpc.mer-link.co.cr/PresolicitudesCatalogo/">
          <a:extLst>
            <a:ext uri="{FF2B5EF4-FFF2-40B4-BE49-F238E27FC236}">
              <a16:creationId xmlns:a16="http://schemas.microsoft.com/office/drawing/2014/main" id="{C667FAC7-7C20-48CB-8EC3-3D6C0C7CD4C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806" name="AutoShape 1" descr="https://mpc.mer-link.co.cr/PresolicitudesCatalogo/">
          <a:extLst>
            <a:ext uri="{FF2B5EF4-FFF2-40B4-BE49-F238E27FC236}">
              <a16:creationId xmlns:a16="http://schemas.microsoft.com/office/drawing/2014/main" id="{A97D61E9-BA25-46ED-B440-1A92535A934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794</xdr:row>
      <xdr:rowOff>0</xdr:rowOff>
    </xdr:from>
    <xdr:ext cx="305532" cy="161192"/>
    <xdr:sp macro="" textlink="">
      <xdr:nvSpPr>
        <xdr:cNvPr id="1807" name="AutoShape 1" descr="https://mpc.mer-link.co.cr/PresolicitudesCatalogo/">
          <a:extLst>
            <a:ext uri="{FF2B5EF4-FFF2-40B4-BE49-F238E27FC236}">
              <a16:creationId xmlns:a16="http://schemas.microsoft.com/office/drawing/2014/main" id="{9053C928-BF0A-4EB3-B6B4-03ACE1549B2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20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08" name="AutoShape 1" descr="https://mpc.mer-link.co.cr/PresolicitudesCatalogo/">
          <a:extLst>
            <a:ext uri="{FF2B5EF4-FFF2-40B4-BE49-F238E27FC236}">
              <a16:creationId xmlns:a16="http://schemas.microsoft.com/office/drawing/2014/main" id="{F988F5E0-3AA0-4ADF-9ECE-B3163D0DBF2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09" name="AutoShape 1" descr="https://mpc.mer-link.co.cr/PresolicitudesCatalogo/">
          <a:extLst>
            <a:ext uri="{FF2B5EF4-FFF2-40B4-BE49-F238E27FC236}">
              <a16:creationId xmlns:a16="http://schemas.microsoft.com/office/drawing/2014/main" id="{9F040D9A-AA3B-4784-A7FC-E2E8AEF63CA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10" name="AutoShape 1" descr="https://mpc.mer-link.co.cr/PresolicitudesCatalogo/">
          <a:extLst>
            <a:ext uri="{FF2B5EF4-FFF2-40B4-BE49-F238E27FC236}">
              <a16:creationId xmlns:a16="http://schemas.microsoft.com/office/drawing/2014/main" id="{E3FA88CB-FD59-4A83-A303-4B53C3F2CDE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11" name="AutoShape 1" descr="https://mpc.mer-link.co.cr/PresolicitudesCatalogo/">
          <a:extLst>
            <a:ext uri="{FF2B5EF4-FFF2-40B4-BE49-F238E27FC236}">
              <a16:creationId xmlns:a16="http://schemas.microsoft.com/office/drawing/2014/main" id="{87F877A0-D2DA-4E38-8D05-E4B57B15E3E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12" name="AutoShape 1" descr="https://mpc.mer-link.co.cr/PresolicitudesCatalogo/">
          <a:extLst>
            <a:ext uri="{FF2B5EF4-FFF2-40B4-BE49-F238E27FC236}">
              <a16:creationId xmlns:a16="http://schemas.microsoft.com/office/drawing/2014/main" id="{28827686-84CA-4EAC-BAED-B82E80923FA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1205</xdr:row>
      <xdr:rowOff>0</xdr:rowOff>
    </xdr:from>
    <xdr:ext cx="304800" cy="304800"/>
    <xdr:sp macro="" textlink="">
      <xdr:nvSpPr>
        <xdr:cNvPr id="1813" name="AutoShape 1" descr="https://mpc.mer-link.co.cr/PresolicitudesCatalogo/">
          <a:extLst>
            <a:ext uri="{FF2B5EF4-FFF2-40B4-BE49-F238E27FC236}">
              <a16:creationId xmlns:a16="http://schemas.microsoft.com/office/drawing/2014/main" id="{1EFF57AD-1371-48E1-AE32-5D5ECF7A449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170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1205</xdr:row>
      <xdr:rowOff>0</xdr:rowOff>
    </xdr:from>
    <xdr:ext cx="304800" cy="304800"/>
    <xdr:sp macro="" textlink="">
      <xdr:nvSpPr>
        <xdr:cNvPr id="1814" name="AutoShape 1" descr="https://mpc.mer-link.co.cr/PresolicitudesCatalogo/">
          <a:extLst>
            <a:ext uri="{FF2B5EF4-FFF2-40B4-BE49-F238E27FC236}">
              <a16:creationId xmlns:a16="http://schemas.microsoft.com/office/drawing/2014/main" id="{9E6AB7FA-9EB6-4CDE-96D8-AC5122C47D2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170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1205</xdr:row>
      <xdr:rowOff>0</xdr:rowOff>
    </xdr:from>
    <xdr:ext cx="304800" cy="304800"/>
    <xdr:sp macro="" textlink="">
      <xdr:nvSpPr>
        <xdr:cNvPr id="1815" name="AutoShape 1" descr="https://mpc.mer-link.co.cr/PresolicitudesCatalogo/">
          <a:extLst>
            <a:ext uri="{FF2B5EF4-FFF2-40B4-BE49-F238E27FC236}">
              <a16:creationId xmlns:a16="http://schemas.microsoft.com/office/drawing/2014/main" id="{F640D249-9794-4AEE-9202-62ECD475D6B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170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1205</xdr:row>
      <xdr:rowOff>0</xdr:rowOff>
    </xdr:from>
    <xdr:ext cx="304800" cy="304800"/>
    <xdr:sp macro="" textlink="">
      <xdr:nvSpPr>
        <xdr:cNvPr id="1816" name="AutoShape 1" descr="https://mpc.mer-link.co.cr/PresolicitudesCatalogo/">
          <a:extLst>
            <a:ext uri="{FF2B5EF4-FFF2-40B4-BE49-F238E27FC236}">
              <a16:creationId xmlns:a16="http://schemas.microsoft.com/office/drawing/2014/main" id="{6E944132-8DE7-403E-8044-5976DF4515A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170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1205</xdr:row>
      <xdr:rowOff>0</xdr:rowOff>
    </xdr:from>
    <xdr:ext cx="304800" cy="304800"/>
    <xdr:sp macro="" textlink="">
      <xdr:nvSpPr>
        <xdr:cNvPr id="1817" name="AutoShape 1" descr="https://mpc.mer-link.co.cr/PresolicitudesCatalogo/">
          <a:extLst>
            <a:ext uri="{FF2B5EF4-FFF2-40B4-BE49-F238E27FC236}">
              <a16:creationId xmlns:a16="http://schemas.microsoft.com/office/drawing/2014/main" id="{4AB7E933-DA8F-4422-A6B6-CB8A2AC5BA0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170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1205</xdr:row>
      <xdr:rowOff>0</xdr:rowOff>
    </xdr:from>
    <xdr:ext cx="304800" cy="304800"/>
    <xdr:sp macro="" textlink="">
      <xdr:nvSpPr>
        <xdr:cNvPr id="1818" name="AutoShape 1" descr="https://mpc.mer-link.co.cr/PresolicitudesCatalogo/">
          <a:extLst>
            <a:ext uri="{FF2B5EF4-FFF2-40B4-BE49-F238E27FC236}">
              <a16:creationId xmlns:a16="http://schemas.microsoft.com/office/drawing/2014/main" id="{209895B9-706F-43AE-8857-8175E467733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170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19" name="AutoShape 1" descr="https://mpc.mer-link.co.cr/PresolicitudesCatalogo/">
          <a:extLst>
            <a:ext uri="{FF2B5EF4-FFF2-40B4-BE49-F238E27FC236}">
              <a16:creationId xmlns:a16="http://schemas.microsoft.com/office/drawing/2014/main" id="{55213227-C95C-4F54-9DFD-4B408A97371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20" name="AutoShape 1" descr="https://mpc.mer-link.co.cr/PresolicitudesCatalogo/">
          <a:extLst>
            <a:ext uri="{FF2B5EF4-FFF2-40B4-BE49-F238E27FC236}">
              <a16:creationId xmlns:a16="http://schemas.microsoft.com/office/drawing/2014/main" id="{2BB5DC65-CED9-4747-B3E1-270354434B0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21" name="AutoShape 1" descr="https://mpc.mer-link.co.cr/PresolicitudesCatalogo/">
          <a:extLst>
            <a:ext uri="{FF2B5EF4-FFF2-40B4-BE49-F238E27FC236}">
              <a16:creationId xmlns:a16="http://schemas.microsoft.com/office/drawing/2014/main" id="{38F8B663-C569-41FC-8E6B-3D3AAE72C75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22" name="AutoShape 1" descr="https://mpc.mer-link.co.cr/PresolicitudesCatalogo/">
          <a:extLst>
            <a:ext uri="{FF2B5EF4-FFF2-40B4-BE49-F238E27FC236}">
              <a16:creationId xmlns:a16="http://schemas.microsoft.com/office/drawing/2014/main" id="{91B0C258-5053-49BA-8CD9-5D119A766B6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23" name="AutoShape 1" descr="https://mpc.mer-link.co.cr/PresolicitudesCatalogo/">
          <a:extLst>
            <a:ext uri="{FF2B5EF4-FFF2-40B4-BE49-F238E27FC236}">
              <a16:creationId xmlns:a16="http://schemas.microsoft.com/office/drawing/2014/main" id="{3603FE6B-823C-4256-9D59-B4E29022384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1205</xdr:row>
      <xdr:rowOff>0</xdr:rowOff>
    </xdr:from>
    <xdr:ext cx="304800" cy="304800"/>
    <xdr:sp macro="" textlink="">
      <xdr:nvSpPr>
        <xdr:cNvPr id="1824" name="AutoShape 1" descr="https://mpc.mer-link.co.cr/PresolicitudesCatalogo/">
          <a:extLst>
            <a:ext uri="{FF2B5EF4-FFF2-40B4-BE49-F238E27FC236}">
              <a16:creationId xmlns:a16="http://schemas.microsoft.com/office/drawing/2014/main" id="{0107295F-190D-4AFC-A7E6-D1E46A04292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170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25" name="AutoShape 1" descr="https://mpc.mer-link.co.cr/PresolicitudesCatalogo/">
          <a:extLst>
            <a:ext uri="{FF2B5EF4-FFF2-40B4-BE49-F238E27FC236}">
              <a16:creationId xmlns:a16="http://schemas.microsoft.com/office/drawing/2014/main" id="{BDFA56AE-0BB6-4FC7-B6EC-55DA587D8B6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26" name="AutoShape 1" descr="https://mpc.mer-link.co.cr/PresolicitudesCatalogo/">
          <a:extLst>
            <a:ext uri="{FF2B5EF4-FFF2-40B4-BE49-F238E27FC236}">
              <a16:creationId xmlns:a16="http://schemas.microsoft.com/office/drawing/2014/main" id="{F5B96875-C7C3-4479-AFA6-25797F912D4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27" name="AutoShape 1" descr="https://mpc.mer-link.co.cr/PresolicitudesCatalogo/">
          <a:extLst>
            <a:ext uri="{FF2B5EF4-FFF2-40B4-BE49-F238E27FC236}">
              <a16:creationId xmlns:a16="http://schemas.microsoft.com/office/drawing/2014/main" id="{1D1ABC37-D49B-4553-8F99-272FB31FFA6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28" name="AutoShape 1" descr="https://mpc.mer-link.co.cr/PresolicitudesCatalogo/">
          <a:extLst>
            <a:ext uri="{FF2B5EF4-FFF2-40B4-BE49-F238E27FC236}">
              <a16:creationId xmlns:a16="http://schemas.microsoft.com/office/drawing/2014/main" id="{35767348-FFCA-4C50-AE79-D582427BDB1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29" name="AutoShape 1" descr="https://mpc.mer-link.co.cr/PresolicitudesCatalogo/">
          <a:extLst>
            <a:ext uri="{FF2B5EF4-FFF2-40B4-BE49-F238E27FC236}">
              <a16:creationId xmlns:a16="http://schemas.microsoft.com/office/drawing/2014/main" id="{2AB277B8-C966-4347-803E-A262CE375CC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30" name="AutoShape 1" descr="https://mpc.mer-link.co.cr/PresolicitudesCatalogo/">
          <a:extLst>
            <a:ext uri="{FF2B5EF4-FFF2-40B4-BE49-F238E27FC236}">
              <a16:creationId xmlns:a16="http://schemas.microsoft.com/office/drawing/2014/main" id="{6D93B5D4-49E5-4897-8F6A-EFBDB729758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714</xdr:row>
      <xdr:rowOff>0</xdr:rowOff>
    </xdr:from>
    <xdr:ext cx="304800" cy="304800"/>
    <xdr:sp macro="" textlink="">
      <xdr:nvSpPr>
        <xdr:cNvPr id="1831" name="AutoShape 1" descr="https://mpc.mer-link.co.cr/PresolicitudesCatalogo/">
          <a:extLst>
            <a:ext uri="{FF2B5EF4-FFF2-40B4-BE49-F238E27FC236}">
              <a16:creationId xmlns:a16="http://schemas.microsoft.com/office/drawing/2014/main" id="{ACB06312-80EB-419A-8FC6-7961876733A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179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32" name="AutoShape 1" descr="https://mpc.mer-link.co.cr/PresolicitudesCatalogo/">
          <a:extLst>
            <a:ext uri="{FF2B5EF4-FFF2-40B4-BE49-F238E27FC236}">
              <a16:creationId xmlns:a16="http://schemas.microsoft.com/office/drawing/2014/main" id="{BCA6DE9C-F987-4EA2-B192-FB65403A1D6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33" name="AutoShape 1" descr="https://mpc.mer-link.co.cr/PresolicitudesCatalogo/">
          <a:extLst>
            <a:ext uri="{FF2B5EF4-FFF2-40B4-BE49-F238E27FC236}">
              <a16:creationId xmlns:a16="http://schemas.microsoft.com/office/drawing/2014/main" id="{F550E95C-1633-4A40-AD2B-D961EE43979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34" name="AutoShape 1" descr="https://mpc.mer-link.co.cr/PresolicitudesCatalogo/">
          <a:extLst>
            <a:ext uri="{FF2B5EF4-FFF2-40B4-BE49-F238E27FC236}">
              <a16:creationId xmlns:a16="http://schemas.microsoft.com/office/drawing/2014/main" id="{0C434471-18A8-4D38-A87A-E8750AEAAA5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35" name="AutoShape 1" descr="https://mpc.mer-link.co.cr/PresolicitudesCatalogo/">
          <a:extLst>
            <a:ext uri="{FF2B5EF4-FFF2-40B4-BE49-F238E27FC236}">
              <a16:creationId xmlns:a16="http://schemas.microsoft.com/office/drawing/2014/main" id="{8EE19360-B3BA-4C9F-AD3F-EAD27128DC2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36" name="AutoShape 1" descr="https://mpc.mer-link.co.cr/PresolicitudesCatalogo/">
          <a:extLst>
            <a:ext uri="{FF2B5EF4-FFF2-40B4-BE49-F238E27FC236}">
              <a16:creationId xmlns:a16="http://schemas.microsoft.com/office/drawing/2014/main" id="{0098F23A-38AD-409D-B224-78C205F5749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37" name="AutoShape 1" descr="https://mpc.mer-link.co.cr/PresolicitudesCatalogo/">
          <a:extLst>
            <a:ext uri="{FF2B5EF4-FFF2-40B4-BE49-F238E27FC236}">
              <a16:creationId xmlns:a16="http://schemas.microsoft.com/office/drawing/2014/main" id="{2F8BA564-349D-4232-AB99-74F09C44A8F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38" name="AutoShape 1" descr="https://mpc.mer-link.co.cr/PresolicitudesCatalogo/">
          <a:extLst>
            <a:ext uri="{FF2B5EF4-FFF2-40B4-BE49-F238E27FC236}">
              <a16:creationId xmlns:a16="http://schemas.microsoft.com/office/drawing/2014/main" id="{EC72F5F8-E51D-4F7B-B74B-5108265F249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39" name="AutoShape 1" descr="https://mpc.mer-link.co.cr/PresolicitudesCatalogo/">
          <a:extLst>
            <a:ext uri="{FF2B5EF4-FFF2-40B4-BE49-F238E27FC236}">
              <a16:creationId xmlns:a16="http://schemas.microsoft.com/office/drawing/2014/main" id="{BC4F52F5-05D2-4A33-AD5A-B36631D2F5B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40" name="AutoShape 1" descr="https://mpc.mer-link.co.cr/PresolicitudesCatalogo/">
          <a:extLst>
            <a:ext uri="{FF2B5EF4-FFF2-40B4-BE49-F238E27FC236}">
              <a16:creationId xmlns:a16="http://schemas.microsoft.com/office/drawing/2014/main" id="{E6B8FCA7-A679-41E6-9A14-7B626564C6D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714</xdr:row>
      <xdr:rowOff>0</xdr:rowOff>
    </xdr:from>
    <xdr:ext cx="305532" cy="161192"/>
    <xdr:sp macro="" textlink="">
      <xdr:nvSpPr>
        <xdr:cNvPr id="1841" name="AutoShape 1" descr="https://mpc.mer-link.co.cr/PresolicitudesCatalogo/">
          <a:extLst>
            <a:ext uri="{FF2B5EF4-FFF2-40B4-BE49-F238E27FC236}">
              <a16:creationId xmlns:a16="http://schemas.microsoft.com/office/drawing/2014/main" id="{56064803-26F8-4ADD-9F7D-098727AE1BD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7964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769</xdr:row>
      <xdr:rowOff>0</xdr:rowOff>
    </xdr:from>
    <xdr:ext cx="305532" cy="161192"/>
    <xdr:sp macro="" textlink="">
      <xdr:nvSpPr>
        <xdr:cNvPr id="1842" name="AutoShape 1" descr="https://mpc.mer-link.co.cr/PresolicitudesCatalogo/">
          <a:extLst>
            <a:ext uri="{FF2B5EF4-FFF2-40B4-BE49-F238E27FC236}">
              <a16:creationId xmlns:a16="http://schemas.microsoft.com/office/drawing/2014/main" id="{0C7762DF-599A-41C4-B587-B343EF9CFFC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844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769</xdr:row>
      <xdr:rowOff>0</xdr:rowOff>
    </xdr:from>
    <xdr:ext cx="305532" cy="161192"/>
    <xdr:sp macro="" textlink="">
      <xdr:nvSpPr>
        <xdr:cNvPr id="1843" name="AutoShape 1" descr="https://mpc.mer-link.co.cr/PresolicitudesCatalogo/">
          <a:extLst>
            <a:ext uri="{FF2B5EF4-FFF2-40B4-BE49-F238E27FC236}">
              <a16:creationId xmlns:a16="http://schemas.microsoft.com/office/drawing/2014/main" id="{49192B44-15E2-414A-9300-2B04DAECADA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844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769</xdr:row>
      <xdr:rowOff>0</xdr:rowOff>
    </xdr:from>
    <xdr:ext cx="305532" cy="161192"/>
    <xdr:sp macro="" textlink="">
      <xdr:nvSpPr>
        <xdr:cNvPr id="1844" name="AutoShape 1" descr="https://mpc.mer-link.co.cr/PresolicitudesCatalogo/">
          <a:extLst>
            <a:ext uri="{FF2B5EF4-FFF2-40B4-BE49-F238E27FC236}">
              <a16:creationId xmlns:a16="http://schemas.microsoft.com/office/drawing/2014/main" id="{1F90E949-573A-4714-A684-D7A25DE577F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844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769</xdr:row>
      <xdr:rowOff>0</xdr:rowOff>
    </xdr:from>
    <xdr:ext cx="305532" cy="161192"/>
    <xdr:sp macro="" textlink="">
      <xdr:nvSpPr>
        <xdr:cNvPr id="1845" name="AutoShape 1" descr="https://mpc.mer-link.co.cr/PresolicitudesCatalogo/">
          <a:extLst>
            <a:ext uri="{FF2B5EF4-FFF2-40B4-BE49-F238E27FC236}">
              <a16:creationId xmlns:a16="http://schemas.microsoft.com/office/drawing/2014/main" id="{155E56CD-DC69-460E-8FD2-72B92D1968F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844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769</xdr:row>
      <xdr:rowOff>0</xdr:rowOff>
    </xdr:from>
    <xdr:ext cx="305532" cy="161192"/>
    <xdr:sp macro="" textlink="">
      <xdr:nvSpPr>
        <xdr:cNvPr id="1846" name="AutoShape 1" descr="https://mpc.mer-link.co.cr/PresolicitudesCatalogo/">
          <a:extLst>
            <a:ext uri="{FF2B5EF4-FFF2-40B4-BE49-F238E27FC236}">
              <a16:creationId xmlns:a16="http://schemas.microsoft.com/office/drawing/2014/main" id="{4DD26905-06B9-4F9D-B7BB-5AF94914434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844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870</xdr:row>
      <xdr:rowOff>0</xdr:rowOff>
    </xdr:from>
    <xdr:ext cx="305532" cy="161192"/>
    <xdr:sp macro="" textlink="">
      <xdr:nvSpPr>
        <xdr:cNvPr id="1847" name="AutoShape 1" descr="https://mpc.mer-link.co.cr/PresolicitudesCatalogo/">
          <a:extLst>
            <a:ext uri="{FF2B5EF4-FFF2-40B4-BE49-F238E27FC236}">
              <a16:creationId xmlns:a16="http://schemas.microsoft.com/office/drawing/2014/main" id="{07C955D1-93AA-484A-8D15-2DCF54D3B17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825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870</xdr:row>
      <xdr:rowOff>0</xdr:rowOff>
    </xdr:from>
    <xdr:ext cx="305532" cy="161192"/>
    <xdr:sp macro="" textlink="">
      <xdr:nvSpPr>
        <xdr:cNvPr id="1848" name="AutoShape 1" descr="https://mpc.mer-link.co.cr/PresolicitudesCatalogo/">
          <a:extLst>
            <a:ext uri="{FF2B5EF4-FFF2-40B4-BE49-F238E27FC236}">
              <a16:creationId xmlns:a16="http://schemas.microsoft.com/office/drawing/2014/main" id="{46EDDCC6-9CBD-4407-82F9-2F760974875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825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870</xdr:row>
      <xdr:rowOff>0</xdr:rowOff>
    </xdr:from>
    <xdr:ext cx="305532" cy="161192"/>
    <xdr:sp macro="" textlink="">
      <xdr:nvSpPr>
        <xdr:cNvPr id="1849" name="AutoShape 1" descr="https://mpc.mer-link.co.cr/PresolicitudesCatalogo/">
          <a:extLst>
            <a:ext uri="{FF2B5EF4-FFF2-40B4-BE49-F238E27FC236}">
              <a16:creationId xmlns:a16="http://schemas.microsoft.com/office/drawing/2014/main" id="{CB86E7D6-CC16-4FE0-A572-11EE18F15AB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825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870</xdr:row>
      <xdr:rowOff>0</xdr:rowOff>
    </xdr:from>
    <xdr:ext cx="305532" cy="161192"/>
    <xdr:sp macro="" textlink="">
      <xdr:nvSpPr>
        <xdr:cNvPr id="1850" name="AutoShape 1" descr="https://mpc.mer-link.co.cr/PresolicitudesCatalogo/">
          <a:extLst>
            <a:ext uri="{FF2B5EF4-FFF2-40B4-BE49-F238E27FC236}">
              <a16:creationId xmlns:a16="http://schemas.microsoft.com/office/drawing/2014/main" id="{3A437E9B-57CD-4A05-BC26-F2B26B37AB9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825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740</xdr:row>
      <xdr:rowOff>0</xdr:rowOff>
    </xdr:from>
    <xdr:ext cx="305532" cy="161192"/>
    <xdr:sp macro="" textlink="">
      <xdr:nvSpPr>
        <xdr:cNvPr id="1851" name="AutoShape 1" descr="https://mpc.mer-link.co.cr/PresolicitudesCatalogo/">
          <a:extLst>
            <a:ext uri="{FF2B5EF4-FFF2-40B4-BE49-F238E27FC236}">
              <a16:creationId xmlns:a16="http://schemas.microsoft.com/office/drawing/2014/main" id="{CABBDDE8-AF17-4F9D-B37D-A63FCE95EC4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91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740</xdr:row>
      <xdr:rowOff>0</xdr:rowOff>
    </xdr:from>
    <xdr:ext cx="305532" cy="161192"/>
    <xdr:sp macro="" textlink="">
      <xdr:nvSpPr>
        <xdr:cNvPr id="1852" name="AutoShape 1" descr="https://mpc.mer-link.co.cr/PresolicitudesCatalogo/">
          <a:extLst>
            <a:ext uri="{FF2B5EF4-FFF2-40B4-BE49-F238E27FC236}">
              <a16:creationId xmlns:a16="http://schemas.microsoft.com/office/drawing/2014/main" id="{29E8DBBD-727C-49DD-91B3-9076670BF92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91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740</xdr:row>
      <xdr:rowOff>0</xdr:rowOff>
    </xdr:from>
    <xdr:ext cx="305532" cy="161192"/>
    <xdr:sp macro="" textlink="">
      <xdr:nvSpPr>
        <xdr:cNvPr id="1853" name="AutoShape 1" descr="https://mpc.mer-link.co.cr/PresolicitudesCatalogo/">
          <a:extLst>
            <a:ext uri="{FF2B5EF4-FFF2-40B4-BE49-F238E27FC236}">
              <a16:creationId xmlns:a16="http://schemas.microsoft.com/office/drawing/2014/main" id="{EDAC3B13-73FD-47B2-8944-ABBAA4E9ECC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91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740</xdr:row>
      <xdr:rowOff>0</xdr:rowOff>
    </xdr:from>
    <xdr:ext cx="305532" cy="161192"/>
    <xdr:sp macro="" textlink="">
      <xdr:nvSpPr>
        <xdr:cNvPr id="1854" name="AutoShape 1" descr="https://mpc.mer-link.co.cr/PresolicitudesCatalogo/">
          <a:extLst>
            <a:ext uri="{FF2B5EF4-FFF2-40B4-BE49-F238E27FC236}">
              <a16:creationId xmlns:a16="http://schemas.microsoft.com/office/drawing/2014/main" id="{713366BF-B82E-4EED-96C7-7E1805C3B87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91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740</xdr:row>
      <xdr:rowOff>0</xdr:rowOff>
    </xdr:from>
    <xdr:ext cx="305532" cy="161192"/>
    <xdr:sp macro="" textlink="">
      <xdr:nvSpPr>
        <xdr:cNvPr id="1855" name="AutoShape 1" descr="https://mpc.mer-link.co.cr/PresolicitudesCatalogo/">
          <a:extLst>
            <a:ext uri="{FF2B5EF4-FFF2-40B4-BE49-F238E27FC236}">
              <a16:creationId xmlns:a16="http://schemas.microsoft.com/office/drawing/2014/main" id="{9E6EFA54-0010-4928-B29A-DE8394D4C0D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91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741</xdr:row>
      <xdr:rowOff>0</xdr:rowOff>
    </xdr:from>
    <xdr:ext cx="305532" cy="161192"/>
    <xdr:sp macro="" textlink="">
      <xdr:nvSpPr>
        <xdr:cNvPr id="1856" name="AutoShape 1" descr="https://mpc.mer-link.co.cr/PresolicitudesCatalogo/">
          <a:extLst>
            <a:ext uri="{FF2B5EF4-FFF2-40B4-BE49-F238E27FC236}">
              <a16:creationId xmlns:a16="http://schemas.microsoft.com/office/drawing/2014/main" id="{46427F48-E9EB-4CE0-8CAE-B694891502B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10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741</xdr:row>
      <xdr:rowOff>0</xdr:rowOff>
    </xdr:from>
    <xdr:ext cx="305532" cy="161192"/>
    <xdr:sp macro="" textlink="">
      <xdr:nvSpPr>
        <xdr:cNvPr id="1857" name="AutoShape 1" descr="https://mpc.mer-link.co.cr/PresolicitudesCatalogo/">
          <a:extLst>
            <a:ext uri="{FF2B5EF4-FFF2-40B4-BE49-F238E27FC236}">
              <a16:creationId xmlns:a16="http://schemas.microsoft.com/office/drawing/2014/main" id="{F065B0D6-49AA-4580-96D0-93609AB9041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10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741</xdr:row>
      <xdr:rowOff>0</xdr:rowOff>
    </xdr:from>
    <xdr:ext cx="305532" cy="161192"/>
    <xdr:sp macro="" textlink="">
      <xdr:nvSpPr>
        <xdr:cNvPr id="1858" name="AutoShape 1" descr="https://mpc.mer-link.co.cr/PresolicitudesCatalogo/">
          <a:extLst>
            <a:ext uri="{FF2B5EF4-FFF2-40B4-BE49-F238E27FC236}">
              <a16:creationId xmlns:a16="http://schemas.microsoft.com/office/drawing/2014/main" id="{DA3DF53F-D3EA-480B-8C7D-03B084BAE3D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10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741</xdr:row>
      <xdr:rowOff>0</xdr:rowOff>
    </xdr:from>
    <xdr:ext cx="305532" cy="161192"/>
    <xdr:sp macro="" textlink="">
      <xdr:nvSpPr>
        <xdr:cNvPr id="1859" name="AutoShape 1" descr="https://mpc.mer-link.co.cr/PresolicitudesCatalogo/">
          <a:extLst>
            <a:ext uri="{FF2B5EF4-FFF2-40B4-BE49-F238E27FC236}">
              <a16:creationId xmlns:a16="http://schemas.microsoft.com/office/drawing/2014/main" id="{1027EA69-DA9D-4AEA-9D48-C936B6F257A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10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741</xdr:row>
      <xdr:rowOff>0</xdr:rowOff>
    </xdr:from>
    <xdr:ext cx="305532" cy="161192"/>
    <xdr:sp macro="" textlink="">
      <xdr:nvSpPr>
        <xdr:cNvPr id="1860" name="AutoShape 1" descr="https://mpc.mer-link.co.cr/PresolicitudesCatalogo/">
          <a:extLst>
            <a:ext uri="{FF2B5EF4-FFF2-40B4-BE49-F238E27FC236}">
              <a16:creationId xmlns:a16="http://schemas.microsoft.com/office/drawing/2014/main" id="{0485F417-6B5C-4117-863B-8A6AB8E7107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10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802</xdr:row>
      <xdr:rowOff>0</xdr:rowOff>
    </xdr:from>
    <xdr:ext cx="305532" cy="161192"/>
    <xdr:sp macro="" textlink="">
      <xdr:nvSpPr>
        <xdr:cNvPr id="1861" name="AutoShape 1" descr="https://mpc.mer-link.co.cr/PresolicitudesCatalogo/">
          <a:extLst>
            <a:ext uri="{FF2B5EF4-FFF2-40B4-BE49-F238E27FC236}">
              <a16:creationId xmlns:a16="http://schemas.microsoft.com/office/drawing/2014/main" id="{0DF50410-E865-4457-A93F-3E3C8FA797A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4728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802</xdr:row>
      <xdr:rowOff>0</xdr:rowOff>
    </xdr:from>
    <xdr:ext cx="305532" cy="161192"/>
    <xdr:sp macro="" textlink="">
      <xdr:nvSpPr>
        <xdr:cNvPr id="1862" name="AutoShape 1" descr="https://mpc.mer-link.co.cr/PresolicitudesCatalogo/">
          <a:extLst>
            <a:ext uri="{FF2B5EF4-FFF2-40B4-BE49-F238E27FC236}">
              <a16:creationId xmlns:a16="http://schemas.microsoft.com/office/drawing/2014/main" id="{96456E35-F42B-49E0-B398-4D244847E13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4728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802</xdr:row>
      <xdr:rowOff>0</xdr:rowOff>
    </xdr:from>
    <xdr:ext cx="305532" cy="161192"/>
    <xdr:sp macro="" textlink="">
      <xdr:nvSpPr>
        <xdr:cNvPr id="1863" name="AutoShape 1" descr="https://mpc.mer-link.co.cr/PresolicitudesCatalogo/">
          <a:extLst>
            <a:ext uri="{FF2B5EF4-FFF2-40B4-BE49-F238E27FC236}">
              <a16:creationId xmlns:a16="http://schemas.microsoft.com/office/drawing/2014/main" id="{3AFD3753-B7D0-4D1F-85F2-5D2020F3BDA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4728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802</xdr:row>
      <xdr:rowOff>0</xdr:rowOff>
    </xdr:from>
    <xdr:ext cx="305532" cy="161192"/>
    <xdr:sp macro="" textlink="">
      <xdr:nvSpPr>
        <xdr:cNvPr id="1864" name="AutoShape 1" descr="https://mpc.mer-link.co.cr/PresolicitudesCatalogo/">
          <a:extLst>
            <a:ext uri="{FF2B5EF4-FFF2-40B4-BE49-F238E27FC236}">
              <a16:creationId xmlns:a16="http://schemas.microsoft.com/office/drawing/2014/main" id="{64D5CBD8-742F-4970-B192-9DDBD0F9862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4728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802</xdr:row>
      <xdr:rowOff>0</xdr:rowOff>
    </xdr:from>
    <xdr:ext cx="305532" cy="161192"/>
    <xdr:sp macro="" textlink="">
      <xdr:nvSpPr>
        <xdr:cNvPr id="1865" name="AutoShape 1" descr="https://mpc.mer-link.co.cr/PresolicitudesCatalogo/">
          <a:extLst>
            <a:ext uri="{FF2B5EF4-FFF2-40B4-BE49-F238E27FC236}">
              <a16:creationId xmlns:a16="http://schemas.microsoft.com/office/drawing/2014/main" id="{1DF919A2-72F9-4323-9B60-B549A794C64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4728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947</xdr:row>
      <xdr:rowOff>0</xdr:rowOff>
    </xdr:from>
    <xdr:ext cx="305532" cy="161192"/>
    <xdr:sp macro="" textlink="">
      <xdr:nvSpPr>
        <xdr:cNvPr id="1866" name="AutoShape 1" descr="https://mpc.mer-link.co.cr/PresolicitudesCatalogo/">
          <a:extLst>
            <a:ext uri="{FF2B5EF4-FFF2-40B4-BE49-F238E27FC236}">
              <a16:creationId xmlns:a16="http://schemas.microsoft.com/office/drawing/2014/main" id="{ABA66AFD-0668-4AB5-9DEF-3C157A7D520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3922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947</xdr:row>
      <xdr:rowOff>0</xdr:rowOff>
    </xdr:from>
    <xdr:ext cx="305532" cy="161192"/>
    <xdr:sp macro="" textlink="">
      <xdr:nvSpPr>
        <xdr:cNvPr id="1867" name="AutoShape 1" descr="https://mpc.mer-link.co.cr/PresolicitudesCatalogo/">
          <a:extLst>
            <a:ext uri="{FF2B5EF4-FFF2-40B4-BE49-F238E27FC236}">
              <a16:creationId xmlns:a16="http://schemas.microsoft.com/office/drawing/2014/main" id="{77C96BB4-CABE-47C0-8CC5-7B769B3A586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3922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947</xdr:row>
      <xdr:rowOff>0</xdr:rowOff>
    </xdr:from>
    <xdr:ext cx="305532" cy="161192"/>
    <xdr:sp macro="" textlink="">
      <xdr:nvSpPr>
        <xdr:cNvPr id="1868" name="AutoShape 1" descr="https://mpc.mer-link.co.cr/PresolicitudesCatalogo/">
          <a:extLst>
            <a:ext uri="{FF2B5EF4-FFF2-40B4-BE49-F238E27FC236}">
              <a16:creationId xmlns:a16="http://schemas.microsoft.com/office/drawing/2014/main" id="{C78E7B94-BADA-4E21-9123-4A84F82BEF9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3922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947</xdr:row>
      <xdr:rowOff>0</xdr:rowOff>
    </xdr:from>
    <xdr:ext cx="305532" cy="161192"/>
    <xdr:sp macro="" textlink="">
      <xdr:nvSpPr>
        <xdr:cNvPr id="1869" name="AutoShape 1" descr="https://mpc.mer-link.co.cr/PresolicitudesCatalogo/">
          <a:extLst>
            <a:ext uri="{FF2B5EF4-FFF2-40B4-BE49-F238E27FC236}">
              <a16:creationId xmlns:a16="http://schemas.microsoft.com/office/drawing/2014/main" id="{79DC3A90-ADFD-40AE-BB77-8669814B65A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3922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947</xdr:row>
      <xdr:rowOff>0</xdr:rowOff>
    </xdr:from>
    <xdr:ext cx="305532" cy="161192"/>
    <xdr:sp macro="" textlink="">
      <xdr:nvSpPr>
        <xdr:cNvPr id="1870" name="AutoShape 1" descr="https://mpc.mer-link.co.cr/PresolicitudesCatalogo/">
          <a:extLst>
            <a:ext uri="{FF2B5EF4-FFF2-40B4-BE49-F238E27FC236}">
              <a16:creationId xmlns:a16="http://schemas.microsoft.com/office/drawing/2014/main" id="{5141617C-B439-4DBE-8160-416268E6E5D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3922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919</xdr:row>
      <xdr:rowOff>0</xdr:rowOff>
    </xdr:from>
    <xdr:ext cx="305532" cy="161192"/>
    <xdr:sp macro="" textlink="">
      <xdr:nvSpPr>
        <xdr:cNvPr id="1871" name="AutoShape 1" descr="https://mpc.mer-link.co.cr/PresolicitudesCatalogo/">
          <a:extLst>
            <a:ext uri="{FF2B5EF4-FFF2-40B4-BE49-F238E27FC236}">
              <a16:creationId xmlns:a16="http://schemas.microsoft.com/office/drawing/2014/main" id="{5A79DA81-7427-4C5C-815E-E7390F706D1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815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919</xdr:row>
      <xdr:rowOff>0</xdr:rowOff>
    </xdr:from>
    <xdr:ext cx="305532" cy="161192"/>
    <xdr:sp macro="" textlink="">
      <xdr:nvSpPr>
        <xdr:cNvPr id="1872" name="AutoShape 1" descr="https://mpc.mer-link.co.cr/PresolicitudesCatalogo/">
          <a:extLst>
            <a:ext uri="{FF2B5EF4-FFF2-40B4-BE49-F238E27FC236}">
              <a16:creationId xmlns:a16="http://schemas.microsoft.com/office/drawing/2014/main" id="{60E0769F-5C91-4B85-9FBA-B410130B1F8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815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919</xdr:row>
      <xdr:rowOff>0</xdr:rowOff>
    </xdr:from>
    <xdr:ext cx="305532" cy="161192"/>
    <xdr:sp macro="" textlink="">
      <xdr:nvSpPr>
        <xdr:cNvPr id="1873" name="AutoShape 1" descr="https://mpc.mer-link.co.cr/PresolicitudesCatalogo/">
          <a:extLst>
            <a:ext uri="{FF2B5EF4-FFF2-40B4-BE49-F238E27FC236}">
              <a16:creationId xmlns:a16="http://schemas.microsoft.com/office/drawing/2014/main" id="{32204B0F-FA15-4888-BDEE-D01FC283BED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815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919</xdr:row>
      <xdr:rowOff>0</xdr:rowOff>
    </xdr:from>
    <xdr:ext cx="305532" cy="161192"/>
    <xdr:sp macro="" textlink="">
      <xdr:nvSpPr>
        <xdr:cNvPr id="1874" name="AutoShape 1" descr="https://mpc.mer-link.co.cr/PresolicitudesCatalogo/">
          <a:extLst>
            <a:ext uri="{FF2B5EF4-FFF2-40B4-BE49-F238E27FC236}">
              <a16:creationId xmlns:a16="http://schemas.microsoft.com/office/drawing/2014/main" id="{67D7660C-BCD6-4F48-85E6-06598EA4DCA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815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919</xdr:row>
      <xdr:rowOff>0</xdr:rowOff>
    </xdr:from>
    <xdr:ext cx="305532" cy="161192"/>
    <xdr:sp macro="" textlink="">
      <xdr:nvSpPr>
        <xdr:cNvPr id="1875" name="AutoShape 1" descr="https://mpc.mer-link.co.cr/PresolicitudesCatalogo/">
          <a:extLst>
            <a:ext uri="{FF2B5EF4-FFF2-40B4-BE49-F238E27FC236}">
              <a16:creationId xmlns:a16="http://schemas.microsoft.com/office/drawing/2014/main" id="{C225EB58-716A-4841-BF33-76A56BFDD5B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815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1065</xdr:row>
      <xdr:rowOff>0</xdr:rowOff>
    </xdr:from>
    <xdr:ext cx="305532" cy="161192"/>
    <xdr:sp macro="" textlink="">
      <xdr:nvSpPr>
        <xdr:cNvPr id="1876" name="AutoShape 1" descr="https://mpc.mer-link.co.cr/PresolicitudesCatalogo/">
          <a:extLst>
            <a:ext uri="{FF2B5EF4-FFF2-40B4-BE49-F238E27FC236}">
              <a16:creationId xmlns:a16="http://schemas.microsoft.com/office/drawing/2014/main" id="{4B3CB003-A0B2-4174-AAAB-516E4E5A7FD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8992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1065</xdr:row>
      <xdr:rowOff>0</xdr:rowOff>
    </xdr:from>
    <xdr:ext cx="305532" cy="161192"/>
    <xdr:sp macro="" textlink="">
      <xdr:nvSpPr>
        <xdr:cNvPr id="1877" name="AutoShape 1" descr="https://mpc.mer-link.co.cr/PresolicitudesCatalogo/">
          <a:extLst>
            <a:ext uri="{FF2B5EF4-FFF2-40B4-BE49-F238E27FC236}">
              <a16:creationId xmlns:a16="http://schemas.microsoft.com/office/drawing/2014/main" id="{099D0DDC-497E-4ED2-9F45-D5D253EE63C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8992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1065</xdr:row>
      <xdr:rowOff>0</xdr:rowOff>
    </xdr:from>
    <xdr:ext cx="305532" cy="161192"/>
    <xdr:sp macro="" textlink="">
      <xdr:nvSpPr>
        <xdr:cNvPr id="1878" name="AutoShape 1" descr="https://mpc.mer-link.co.cr/PresolicitudesCatalogo/">
          <a:extLst>
            <a:ext uri="{FF2B5EF4-FFF2-40B4-BE49-F238E27FC236}">
              <a16:creationId xmlns:a16="http://schemas.microsoft.com/office/drawing/2014/main" id="{13F984FF-D7C6-4E4D-ADB3-384ADA55B7B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8992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1065</xdr:row>
      <xdr:rowOff>0</xdr:rowOff>
    </xdr:from>
    <xdr:ext cx="305532" cy="161192"/>
    <xdr:sp macro="" textlink="">
      <xdr:nvSpPr>
        <xdr:cNvPr id="1879" name="AutoShape 1" descr="https://mpc.mer-link.co.cr/PresolicitudesCatalogo/">
          <a:extLst>
            <a:ext uri="{FF2B5EF4-FFF2-40B4-BE49-F238E27FC236}">
              <a16:creationId xmlns:a16="http://schemas.microsoft.com/office/drawing/2014/main" id="{4E1AA195-B950-4F04-89E4-91DE05194B3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8992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1065</xdr:row>
      <xdr:rowOff>0</xdr:rowOff>
    </xdr:from>
    <xdr:ext cx="305532" cy="161192"/>
    <xdr:sp macro="" textlink="">
      <xdr:nvSpPr>
        <xdr:cNvPr id="1880" name="AutoShape 1" descr="https://mpc.mer-link.co.cr/PresolicitudesCatalogo/">
          <a:extLst>
            <a:ext uri="{FF2B5EF4-FFF2-40B4-BE49-F238E27FC236}">
              <a16:creationId xmlns:a16="http://schemas.microsoft.com/office/drawing/2014/main" id="{DE4B5136-7D0C-4EB5-BB51-72305E3AFA0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8992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785</xdr:row>
      <xdr:rowOff>0</xdr:rowOff>
    </xdr:from>
    <xdr:ext cx="305532" cy="161192"/>
    <xdr:sp macro="" textlink="">
      <xdr:nvSpPr>
        <xdr:cNvPr id="1881" name="AutoShape 1" descr="https://mpc.mer-link.co.cr/PresolicitudesCatalogo/">
          <a:extLst>
            <a:ext uri="{FF2B5EF4-FFF2-40B4-BE49-F238E27FC236}">
              <a16:creationId xmlns:a16="http://schemas.microsoft.com/office/drawing/2014/main" id="{2256089F-F0FD-4C28-90D9-C8B72013546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48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785</xdr:row>
      <xdr:rowOff>0</xdr:rowOff>
    </xdr:from>
    <xdr:ext cx="305532" cy="161192"/>
    <xdr:sp macro="" textlink="">
      <xdr:nvSpPr>
        <xdr:cNvPr id="1882" name="AutoShape 1" descr="https://mpc.mer-link.co.cr/PresolicitudesCatalogo/">
          <a:extLst>
            <a:ext uri="{FF2B5EF4-FFF2-40B4-BE49-F238E27FC236}">
              <a16:creationId xmlns:a16="http://schemas.microsoft.com/office/drawing/2014/main" id="{7BC9400F-9682-4E68-9BB8-FA3C42CEA3E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48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785</xdr:row>
      <xdr:rowOff>0</xdr:rowOff>
    </xdr:from>
    <xdr:ext cx="305532" cy="161192"/>
    <xdr:sp macro="" textlink="">
      <xdr:nvSpPr>
        <xdr:cNvPr id="1883" name="AutoShape 1" descr="https://mpc.mer-link.co.cr/PresolicitudesCatalogo/">
          <a:extLst>
            <a:ext uri="{FF2B5EF4-FFF2-40B4-BE49-F238E27FC236}">
              <a16:creationId xmlns:a16="http://schemas.microsoft.com/office/drawing/2014/main" id="{DD3196F6-3CC7-4FEC-B0B6-25B8CF639BB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48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785</xdr:row>
      <xdr:rowOff>0</xdr:rowOff>
    </xdr:from>
    <xdr:ext cx="305532" cy="161192"/>
    <xdr:sp macro="" textlink="">
      <xdr:nvSpPr>
        <xdr:cNvPr id="1884" name="AutoShape 1" descr="https://mpc.mer-link.co.cr/PresolicitudesCatalogo/">
          <a:extLst>
            <a:ext uri="{FF2B5EF4-FFF2-40B4-BE49-F238E27FC236}">
              <a16:creationId xmlns:a16="http://schemas.microsoft.com/office/drawing/2014/main" id="{D9BC3FF3-83B1-43B6-BF3A-7A314C4B0EA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48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785</xdr:row>
      <xdr:rowOff>0</xdr:rowOff>
    </xdr:from>
    <xdr:ext cx="305532" cy="161192"/>
    <xdr:sp macro="" textlink="">
      <xdr:nvSpPr>
        <xdr:cNvPr id="1885" name="AutoShape 1" descr="https://mpc.mer-link.co.cr/PresolicitudesCatalogo/">
          <a:extLst>
            <a:ext uri="{FF2B5EF4-FFF2-40B4-BE49-F238E27FC236}">
              <a16:creationId xmlns:a16="http://schemas.microsoft.com/office/drawing/2014/main" id="{1703006A-0512-4F64-9F1B-4E698AA9A7B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148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732</xdr:row>
      <xdr:rowOff>0</xdr:rowOff>
    </xdr:from>
    <xdr:ext cx="305532" cy="161192"/>
    <xdr:sp macro="" textlink="">
      <xdr:nvSpPr>
        <xdr:cNvPr id="1886" name="AutoShape 1" descr="https://mpc.mer-link.co.cr/PresolicitudesCatalogo/">
          <a:extLst>
            <a:ext uri="{FF2B5EF4-FFF2-40B4-BE49-F238E27FC236}">
              <a16:creationId xmlns:a16="http://schemas.microsoft.com/office/drawing/2014/main" id="{6FC4F917-EB5E-41BF-9205-A087CE2E0E8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139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732</xdr:row>
      <xdr:rowOff>0</xdr:rowOff>
    </xdr:from>
    <xdr:ext cx="305532" cy="161192"/>
    <xdr:sp macro="" textlink="">
      <xdr:nvSpPr>
        <xdr:cNvPr id="1887" name="AutoShape 1" descr="https://mpc.mer-link.co.cr/PresolicitudesCatalogo/">
          <a:extLst>
            <a:ext uri="{FF2B5EF4-FFF2-40B4-BE49-F238E27FC236}">
              <a16:creationId xmlns:a16="http://schemas.microsoft.com/office/drawing/2014/main" id="{7F48652D-534E-4052-A9E1-DD81DC3DCD0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139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732</xdr:row>
      <xdr:rowOff>0</xdr:rowOff>
    </xdr:from>
    <xdr:ext cx="305532" cy="161192"/>
    <xdr:sp macro="" textlink="">
      <xdr:nvSpPr>
        <xdr:cNvPr id="1888" name="AutoShape 1" descr="https://mpc.mer-link.co.cr/PresolicitudesCatalogo/">
          <a:extLst>
            <a:ext uri="{FF2B5EF4-FFF2-40B4-BE49-F238E27FC236}">
              <a16:creationId xmlns:a16="http://schemas.microsoft.com/office/drawing/2014/main" id="{3447BDB3-8E72-4619-A591-C701353D9DE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139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732</xdr:row>
      <xdr:rowOff>0</xdr:rowOff>
    </xdr:from>
    <xdr:ext cx="305532" cy="161192"/>
    <xdr:sp macro="" textlink="">
      <xdr:nvSpPr>
        <xdr:cNvPr id="1889" name="AutoShape 1" descr="https://mpc.mer-link.co.cr/PresolicitudesCatalogo/">
          <a:extLst>
            <a:ext uri="{FF2B5EF4-FFF2-40B4-BE49-F238E27FC236}">
              <a16:creationId xmlns:a16="http://schemas.microsoft.com/office/drawing/2014/main" id="{1BBDF09D-B530-4E99-ABE8-597B69C0E92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139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732</xdr:row>
      <xdr:rowOff>0</xdr:rowOff>
    </xdr:from>
    <xdr:ext cx="305532" cy="161192"/>
    <xdr:sp macro="" textlink="">
      <xdr:nvSpPr>
        <xdr:cNvPr id="1890" name="AutoShape 1" descr="https://mpc.mer-link.co.cr/PresolicitudesCatalogo/">
          <a:extLst>
            <a:ext uri="{FF2B5EF4-FFF2-40B4-BE49-F238E27FC236}">
              <a16:creationId xmlns:a16="http://schemas.microsoft.com/office/drawing/2014/main" id="{BFD8885D-B262-472F-AE4F-8D254334C1C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139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5532" cy="161192"/>
    <xdr:sp macro="" textlink="">
      <xdr:nvSpPr>
        <xdr:cNvPr id="1891" name="AutoShape 1" descr="https://mpc.mer-link.co.cr/PresolicitudesCatalogo/">
          <a:extLst>
            <a:ext uri="{FF2B5EF4-FFF2-40B4-BE49-F238E27FC236}">
              <a16:creationId xmlns:a16="http://schemas.microsoft.com/office/drawing/2014/main" id="{6DD2DA19-502C-483F-98CA-5237393193B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5532" cy="161192"/>
    <xdr:sp macro="" textlink="">
      <xdr:nvSpPr>
        <xdr:cNvPr id="1892" name="AutoShape 1" descr="https://mpc.mer-link.co.cr/PresolicitudesCatalogo/">
          <a:extLst>
            <a:ext uri="{FF2B5EF4-FFF2-40B4-BE49-F238E27FC236}">
              <a16:creationId xmlns:a16="http://schemas.microsoft.com/office/drawing/2014/main" id="{F90C6ED2-E52E-4A34-9687-E64F00D307E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5532" cy="161192"/>
    <xdr:sp macro="" textlink="">
      <xdr:nvSpPr>
        <xdr:cNvPr id="1893" name="AutoShape 1" descr="https://mpc.mer-link.co.cr/PresolicitudesCatalogo/">
          <a:extLst>
            <a:ext uri="{FF2B5EF4-FFF2-40B4-BE49-F238E27FC236}">
              <a16:creationId xmlns:a16="http://schemas.microsoft.com/office/drawing/2014/main" id="{23A97449-9D9C-4843-82B6-CF589D6B015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5532" cy="161192"/>
    <xdr:sp macro="" textlink="">
      <xdr:nvSpPr>
        <xdr:cNvPr id="1894" name="AutoShape 1" descr="https://mpc.mer-link.co.cr/PresolicitudesCatalogo/">
          <a:extLst>
            <a:ext uri="{FF2B5EF4-FFF2-40B4-BE49-F238E27FC236}">
              <a16:creationId xmlns:a16="http://schemas.microsoft.com/office/drawing/2014/main" id="{440ADAEB-A375-4334-9300-6AC45AC5B3A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852</xdr:row>
      <xdr:rowOff>0</xdr:rowOff>
    </xdr:from>
    <xdr:ext cx="305532" cy="161192"/>
    <xdr:sp macro="" textlink="">
      <xdr:nvSpPr>
        <xdr:cNvPr id="1895" name="AutoShape 1" descr="https://mpc.mer-link.co.cr/PresolicitudesCatalogo/">
          <a:extLst>
            <a:ext uri="{FF2B5EF4-FFF2-40B4-BE49-F238E27FC236}">
              <a16:creationId xmlns:a16="http://schemas.microsoft.com/office/drawing/2014/main" id="{7BA272A6-B3EF-4CCC-9017-D5B97CE6B13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4681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10090" cy="304067"/>
    <xdr:sp macro="" textlink="">
      <xdr:nvSpPr>
        <xdr:cNvPr id="1896" name="AutoShape 1" descr="https://mpc.mer-link.co.cr/PresolicitudesCatalogo/">
          <a:extLst>
            <a:ext uri="{FF2B5EF4-FFF2-40B4-BE49-F238E27FC236}">
              <a16:creationId xmlns:a16="http://schemas.microsoft.com/office/drawing/2014/main" id="{12E245AE-AE79-4FEB-8DA8-CCAD5C8CE69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10090" cy="304067"/>
    <xdr:sp macro="" textlink="">
      <xdr:nvSpPr>
        <xdr:cNvPr id="1897" name="AutoShape 1" descr="https://mpc.mer-link.co.cr/PresolicitudesCatalogo/">
          <a:extLst>
            <a:ext uri="{FF2B5EF4-FFF2-40B4-BE49-F238E27FC236}">
              <a16:creationId xmlns:a16="http://schemas.microsoft.com/office/drawing/2014/main" id="{235D7C1C-48F5-443F-8FB5-1BB21D888AF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5532" cy="304067"/>
    <xdr:sp macro="" textlink="">
      <xdr:nvSpPr>
        <xdr:cNvPr id="1898" name="AutoShape 1" descr="https://mpc.mer-link.co.cr/PresolicitudesCatalogo/">
          <a:extLst>
            <a:ext uri="{FF2B5EF4-FFF2-40B4-BE49-F238E27FC236}">
              <a16:creationId xmlns:a16="http://schemas.microsoft.com/office/drawing/2014/main" id="{36B18CC1-42ED-4BF0-8392-7B1BEDA8370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4799" cy="304067"/>
    <xdr:sp macro="" textlink="">
      <xdr:nvSpPr>
        <xdr:cNvPr id="1899" name="AutoShape 1" descr="https://mpc.mer-link.co.cr/PresolicitudesCatalogo/">
          <a:extLst>
            <a:ext uri="{FF2B5EF4-FFF2-40B4-BE49-F238E27FC236}">
              <a16:creationId xmlns:a16="http://schemas.microsoft.com/office/drawing/2014/main" id="{60B6DABB-DB25-4B4F-B3A3-BB1BFFE5765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4799" cy="304067"/>
    <xdr:sp macro="" textlink="">
      <xdr:nvSpPr>
        <xdr:cNvPr id="1900" name="AutoShape 1" descr="https://mpc.mer-link.co.cr/PresolicitudesCatalogo/">
          <a:extLst>
            <a:ext uri="{FF2B5EF4-FFF2-40B4-BE49-F238E27FC236}">
              <a16:creationId xmlns:a16="http://schemas.microsoft.com/office/drawing/2014/main" id="{720901C9-8BE4-4D3C-B6C2-A69FA51CF6F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5532" cy="304067"/>
    <xdr:sp macro="" textlink="">
      <xdr:nvSpPr>
        <xdr:cNvPr id="1901" name="AutoShape 1" descr="https://mpc.mer-link.co.cr/PresolicitudesCatalogo/">
          <a:extLst>
            <a:ext uri="{FF2B5EF4-FFF2-40B4-BE49-F238E27FC236}">
              <a16:creationId xmlns:a16="http://schemas.microsoft.com/office/drawing/2014/main" id="{02752580-D6DE-4192-99F4-49F101E10E7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5532" cy="304067"/>
    <xdr:sp macro="" textlink="">
      <xdr:nvSpPr>
        <xdr:cNvPr id="1902" name="AutoShape 1" descr="https://mpc.mer-link.co.cr/PresolicitudesCatalogo/">
          <a:extLst>
            <a:ext uri="{FF2B5EF4-FFF2-40B4-BE49-F238E27FC236}">
              <a16:creationId xmlns:a16="http://schemas.microsoft.com/office/drawing/2014/main" id="{FEB25B0D-730F-439E-9D44-0222A1A4633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5532" cy="304067"/>
    <xdr:sp macro="" textlink="">
      <xdr:nvSpPr>
        <xdr:cNvPr id="1903" name="AutoShape 1" descr="https://mpc.mer-link.co.cr/PresolicitudesCatalogo/">
          <a:extLst>
            <a:ext uri="{FF2B5EF4-FFF2-40B4-BE49-F238E27FC236}">
              <a16:creationId xmlns:a16="http://schemas.microsoft.com/office/drawing/2014/main" id="{952B9D2F-F8A8-4B6C-9C4C-25198C91B15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5532" cy="161192"/>
    <xdr:sp macro="" textlink="">
      <xdr:nvSpPr>
        <xdr:cNvPr id="1904" name="AutoShape 1" descr="https://mpc.mer-link.co.cr/PresolicitudesCatalogo/">
          <a:extLst>
            <a:ext uri="{FF2B5EF4-FFF2-40B4-BE49-F238E27FC236}">
              <a16:creationId xmlns:a16="http://schemas.microsoft.com/office/drawing/2014/main" id="{E7A246EF-E56D-4AE9-848B-C59F98582A2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5532" cy="161192"/>
    <xdr:sp macro="" textlink="">
      <xdr:nvSpPr>
        <xdr:cNvPr id="1905" name="AutoShape 1" descr="https://mpc.mer-link.co.cr/PresolicitudesCatalogo/">
          <a:extLst>
            <a:ext uri="{FF2B5EF4-FFF2-40B4-BE49-F238E27FC236}">
              <a16:creationId xmlns:a16="http://schemas.microsoft.com/office/drawing/2014/main" id="{09FBBB97-48BF-4691-BA05-044A16E4861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5532" cy="161192"/>
    <xdr:sp macro="" textlink="">
      <xdr:nvSpPr>
        <xdr:cNvPr id="1906" name="AutoShape 1" descr="https://mpc.mer-link.co.cr/PresolicitudesCatalogo/">
          <a:extLst>
            <a:ext uri="{FF2B5EF4-FFF2-40B4-BE49-F238E27FC236}">
              <a16:creationId xmlns:a16="http://schemas.microsoft.com/office/drawing/2014/main" id="{825816B5-02FB-4479-95FA-F633D09D68B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5532" cy="161192"/>
    <xdr:sp macro="" textlink="">
      <xdr:nvSpPr>
        <xdr:cNvPr id="1907" name="AutoShape 1" descr="https://mpc.mer-link.co.cr/PresolicitudesCatalogo/">
          <a:extLst>
            <a:ext uri="{FF2B5EF4-FFF2-40B4-BE49-F238E27FC236}">
              <a16:creationId xmlns:a16="http://schemas.microsoft.com/office/drawing/2014/main" id="{8197214D-299A-4F9A-9E0F-1DF1D64649C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877</xdr:row>
      <xdr:rowOff>0</xdr:rowOff>
    </xdr:from>
    <xdr:ext cx="305532" cy="161192"/>
    <xdr:sp macro="" textlink="">
      <xdr:nvSpPr>
        <xdr:cNvPr id="1908" name="AutoShape 1" descr="https://mpc.mer-link.co.cr/PresolicitudesCatalogo/">
          <a:extLst>
            <a:ext uri="{FF2B5EF4-FFF2-40B4-BE49-F238E27FC236}">
              <a16:creationId xmlns:a16="http://schemas.microsoft.com/office/drawing/2014/main" id="{AC25B6A6-35C2-4C01-B0EC-172F47E92F7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58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10090" cy="304067"/>
    <xdr:sp macro="" textlink="">
      <xdr:nvSpPr>
        <xdr:cNvPr id="1909" name="AutoShape 1" descr="https://mpc.mer-link.co.cr/PresolicitudesCatalogo/">
          <a:extLst>
            <a:ext uri="{FF2B5EF4-FFF2-40B4-BE49-F238E27FC236}">
              <a16:creationId xmlns:a16="http://schemas.microsoft.com/office/drawing/2014/main" id="{24EA4645-E0EC-4F96-ACC3-9C71B92B923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10090" cy="304067"/>
    <xdr:sp macro="" textlink="">
      <xdr:nvSpPr>
        <xdr:cNvPr id="1910" name="AutoShape 1" descr="https://mpc.mer-link.co.cr/PresolicitudesCatalogo/">
          <a:extLst>
            <a:ext uri="{FF2B5EF4-FFF2-40B4-BE49-F238E27FC236}">
              <a16:creationId xmlns:a16="http://schemas.microsoft.com/office/drawing/2014/main" id="{3508492F-3520-425F-938E-E250E24D032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5532" cy="304067"/>
    <xdr:sp macro="" textlink="">
      <xdr:nvSpPr>
        <xdr:cNvPr id="1911" name="AutoShape 1" descr="https://mpc.mer-link.co.cr/PresolicitudesCatalogo/">
          <a:extLst>
            <a:ext uri="{FF2B5EF4-FFF2-40B4-BE49-F238E27FC236}">
              <a16:creationId xmlns:a16="http://schemas.microsoft.com/office/drawing/2014/main" id="{DB9FA55B-03CE-4FE9-8933-DD3C128AB8D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4799" cy="304067"/>
    <xdr:sp macro="" textlink="">
      <xdr:nvSpPr>
        <xdr:cNvPr id="1912" name="AutoShape 1" descr="https://mpc.mer-link.co.cr/PresolicitudesCatalogo/">
          <a:extLst>
            <a:ext uri="{FF2B5EF4-FFF2-40B4-BE49-F238E27FC236}">
              <a16:creationId xmlns:a16="http://schemas.microsoft.com/office/drawing/2014/main" id="{897B223A-895C-4059-8543-350FB468FBF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4799" cy="304067"/>
    <xdr:sp macro="" textlink="">
      <xdr:nvSpPr>
        <xdr:cNvPr id="1913" name="AutoShape 1" descr="https://mpc.mer-link.co.cr/PresolicitudesCatalogo/">
          <a:extLst>
            <a:ext uri="{FF2B5EF4-FFF2-40B4-BE49-F238E27FC236}">
              <a16:creationId xmlns:a16="http://schemas.microsoft.com/office/drawing/2014/main" id="{C6D1CDF2-FB42-4A2F-8307-43DBAC6E547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5532" cy="304067"/>
    <xdr:sp macro="" textlink="">
      <xdr:nvSpPr>
        <xdr:cNvPr id="1914" name="AutoShape 1" descr="https://mpc.mer-link.co.cr/PresolicitudesCatalogo/">
          <a:extLst>
            <a:ext uri="{FF2B5EF4-FFF2-40B4-BE49-F238E27FC236}">
              <a16:creationId xmlns:a16="http://schemas.microsoft.com/office/drawing/2014/main" id="{8352B6D8-0B6D-4917-BA44-9F29BB6E557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5532" cy="304067"/>
    <xdr:sp macro="" textlink="">
      <xdr:nvSpPr>
        <xdr:cNvPr id="1915" name="AutoShape 1" descr="https://mpc.mer-link.co.cr/PresolicitudesCatalogo/">
          <a:extLst>
            <a:ext uri="{FF2B5EF4-FFF2-40B4-BE49-F238E27FC236}">
              <a16:creationId xmlns:a16="http://schemas.microsoft.com/office/drawing/2014/main" id="{77E03F9D-545E-49C5-837B-08530E174EE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5532" cy="304067"/>
    <xdr:sp macro="" textlink="">
      <xdr:nvSpPr>
        <xdr:cNvPr id="1916" name="AutoShape 1" descr="https://mpc.mer-link.co.cr/PresolicitudesCatalogo/">
          <a:extLst>
            <a:ext uri="{FF2B5EF4-FFF2-40B4-BE49-F238E27FC236}">
              <a16:creationId xmlns:a16="http://schemas.microsoft.com/office/drawing/2014/main" id="{9C7D4F0C-D744-4CFD-B154-02FB729B300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5532" cy="161192"/>
    <xdr:sp macro="" textlink="">
      <xdr:nvSpPr>
        <xdr:cNvPr id="1917" name="AutoShape 1" descr="https://mpc.mer-link.co.cr/PresolicitudesCatalogo/">
          <a:extLst>
            <a:ext uri="{FF2B5EF4-FFF2-40B4-BE49-F238E27FC236}">
              <a16:creationId xmlns:a16="http://schemas.microsoft.com/office/drawing/2014/main" id="{2D4F6D9F-1BCE-40E7-8B72-02DD34D2D5C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5532" cy="161192"/>
    <xdr:sp macro="" textlink="">
      <xdr:nvSpPr>
        <xdr:cNvPr id="1918" name="AutoShape 1" descr="https://mpc.mer-link.co.cr/PresolicitudesCatalogo/">
          <a:extLst>
            <a:ext uri="{FF2B5EF4-FFF2-40B4-BE49-F238E27FC236}">
              <a16:creationId xmlns:a16="http://schemas.microsoft.com/office/drawing/2014/main" id="{96DC1CEE-B301-44EB-B3E0-191D1BD11B1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5532" cy="161192"/>
    <xdr:sp macro="" textlink="">
      <xdr:nvSpPr>
        <xdr:cNvPr id="1919" name="AutoShape 1" descr="https://mpc.mer-link.co.cr/PresolicitudesCatalogo/">
          <a:extLst>
            <a:ext uri="{FF2B5EF4-FFF2-40B4-BE49-F238E27FC236}">
              <a16:creationId xmlns:a16="http://schemas.microsoft.com/office/drawing/2014/main" id="{F81E514D-EA97-4302-90B8-D86328F7358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5532" cy="161192"/>
    <xdr:sp macro="" textlink="">
      <xdr:nvSpPr>
        <xdr:cNvPr id="1920" name="AutoShape 1" descr="https://mpc.mer-link.co.cr/PresolicitudesCatalogo/">
          <a:extLst>
            <a:ext uri="{FF2B5EF4-FFF2-40B4-BE49-F238E27FC236}">
              <a16:creationId xmlns:a16="http://schemas.microsoft.com/office/drawing/2014/main" id="{89C86D3A-579E-4D62-A00E-F5EE4366142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878</xdr:row>
      <xdr:rowOff>0</xdr:rowOff>
    </xdr:from>
    <xdr:ext cx="305532" cy="161192"/>
    <xdr:sp macro="" textlink="">
      <xdr:nvSpPr>
        <xdr:cNvPr id="1921" name="AutoShape 1" descr="https://mpc.mer-link.co.cr/PresolicitudesCatalogo/">
          <a:extLst>
            <a:ext uri="{FF2B5EF4-FFF2-40B4-BE49-F238E27FC236}">
              <a16:creationId xmlns:a16="http://schemas.microsoft.com/office/drawing/2014/main" id="{B0E3B9BC-9ADD-426A-8E69-CA7A3AB44BF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9777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10090" cy="304067"/>
    <xdr:sp macro="" textlink="">
      <xdr:nvSpPr>
        <xdr:cNvPr id="1922" name="AutoShape 1" descr="https://mpc.mer-link.co.cr/PresolicitudesCatalogo/">
          <a:extLst>
            <a:ext uri="{FF2B5EF4-FFF2-40B4-BE49-F238E27FC236}">
              <a16:creationId xmlns:a16="http://schemas.microsoft.com/office/drawing/2014/main" id="{D5F43CD4-54F5-4205-AB36-2B9765FA34D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10090" cy="304067"/>
    <xdr:sp macro="" textlink="">
      <xdr:nvSpPr>
        <xdr:cNvPr id="1923" name="AutoShape 1" descr="https://mpc.mer-link.co.cr/PresolicitudesCatalogo/">
          <a:extLst>
            <a:ext uri="{FF2B5EF4-FFF2-40B4-BE49-F238E27FC236}">
              <a16:creationId xmlns:a16="http://schemas.microsoft.com/office/drawing/2014/main" id="{2EB71D5A-035C-497F-B568-020930A3880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5532" cy="304067"/>
    <xdr:sp macro="" textlink="">
      <xdr:nvSpPr>
        <xdr:cNvPr id="1924" name="AutoShape 1" descr="https://mpc.mer-link.co.cr/PresolicitudesCatalogo/">
          <a:extLst>
            <a:ext uri="{FF2B5EF4-FFF2-40B4-BE49-F238E27FC236}">
              <a16:creationId xmlns:a16="http://schemas.microsoft.com/office/drawing/2014/main" id="{9D687D25-DA4F-48E8-9321-A7EEDD7E790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4799" cy="304067"/>
    <xdr:sp macro="" textlink="">
      <xdr:nvSpPr>
        <xdr:cNvPr id="1925" name="AutoShape 1" descr="https://mpc.mer-link.co.cr/PresolicitudesCatalogo/">
          <a:extLst>
            <a:ext uri="{FF2B5EF4-FFF2-40B4-BE49-F238E27FC236}">
              <a16:creationId xmlns:a16="http://schemas.microsoft.com/office/drawing/2014/main" id="{4DA9AA2E-8C7B-4CB7-9803-E8935D01138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4799" cy="304067"/>
    <xdr:sp macro="" textlink="">
      <xdr:nvSpPr>
        <xdr:cNvPr id="1926" name="AutoShape 1" descr="https://mpc.mer-link.co.cr/PresolicitudesCatalogo/">
          <a:extLst>
            <a:ext uri="{FF2B5EF4-FFF2-40B4-BE49-F238E27FC236}">
              <a16:creationId xmlns:a16="http://schemas.microsoft.com/office/drawing/2014/main" id="{D8795D46-08C9-43CE-9BE9-9450DBC927D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5532" cy="304067"/>
    <xdr:sp macro="" textlink="">
      <xdr:nvSpPr>
        <xdr:cNvPr id="1927" name="AutoShape 1" descr="https://mpc.mer-link.co.cr/PresolicitudesCatalogo/">
          <a:extLst>
            <a:ext uri="{FF2B5EF4-FFF2-40B4-BE49-F238E27FC236}">
              <a16:creationId xmlns:a16="http://schemas.microsoft.com/office/drawing/2014/main" id="{E4B5AFD2-2109-43CA-A32B-276927CB79F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5532" cy="304067"/>
    <xdr:sp macro="" textlink="">
      <xdr:nvSpPr>
        <xdr:cNvPr id="1928" name="AutoShape 1" descr="https://mpc.mer-link.co.cr/PresolicitudesCatalogo/">
          <a:extLst>
            <a:ext uri="{FF2B5EF4-FFF2-40B4-BE49-F238E27FC236}">
              <a16:creationId xmlns:a16="http://schemas.microsoft.com/office/drawing/2014/main" id="{4B70846C-C72F-4D3E-8C05-F4C4E7E3465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5532" cy="304067"/>
    <xdr:sp macro="" textlink="">
      <xdr:nvSpPr>
        <xdr:cNvPr id="1929" name="AutoShape 1" descr="https://mpc.mer-link.co.cr/PresolicitudesCatalogo/">
          <a:extLst>
            <a:ext uri="{FF2B5EF4-FFF2-40B4-BE49-F238E27FC236}">
              <a16:creationId xmlns:a16="http://schemas.microsoft.com/office/drawing/2014/main" id="{5F5B2184-1FEF-4292-9F27-857129A2399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5532" cy="161192"/>
    <xdr:sp macro="" textlink="">
      <xdr:nvSpPr>
        <xdr:cNvPr id="1930" name="AutoShape 1" descr="https://mpc.mer-link.co.cr/PresolicitudesCatalogo/">
          <a:extLst>
            <a:ext uri="{FF2B5EF4-FFF2-40B4-BE49-F238E27FC236}">
              <a16:creationId xmlns:a16="http://schemas.microsoft.com/office/drawing/2014/main" id="{D382BBE6-9BCD-4603-9B35-009796F420D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5532" cy="161192"/>
    <xdr:sp macro="" textlink="">
      <xdr:nvSpPr>
        <xdr:cNvPr id="1931" name="AutoShape 1" descr="https://mpc.mer-link.co.cr/PresolicitudesCatalogo/">
          <a:extLst>
            <a:ext uri="{FF2B5EF4-FFF2-40B4-BE49-F238E27FC236}">
              <a16:creationId xmlns:a16="http://schemas.microsoft.com/office/drawing/2014/main" id="{8FC7B2D8-E269-4B76-94D4-20862C72974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5532" cy="161192"/>
    <xdr:sp macro="" textlink="">
      <xdr:nvSpPr>
        <xdr:cNvPr id="1932" name="AutoShape 1" descr="https://mpc.mer-link.co.cr/PresolicitudesCatalogo/">
          <a:extLst>
            <a:ext uri="{FF2B5EF4-FFF2-40B4-BE49-F238E27FC236}">
              <a16:creationId xmlns:a16="http://schemas.microsoft.com/office/drawing/2014/main" id="{6BFC7B6D-714F-45AE-8D5A-3521FBBE146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5532" cy="161192"/>
    <xdr:sp macro="" textlink="">
      <xdr:nvSpPr>
        <xdr:cNvPr id="1933" name="AutoShape 1" descr="https://mpc.mer-link.co.cr/PresolicitudesCatalogo/">
          <a:extLst>
            <a:ext uri="{FF2B5EF4-FFF2-40B4-BE49-F238E27FC236}">
              <a16:creationId xmlns:a16="http://schemas.microsoft.com/office/drawing/2014/main" id="{3EE43BD6-B07A-45CD-A3A6-E1BDD619324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895</xdr:row>
      <xdr:rowOff>0</xdr:rowOff>
    </xdr:from>
    <xdr:ext cx="305532" cy="161192"/>
    <xdr:sp macro="" textlink="">
      <xdr:nvSpPr>
        <xdr:cNvPr id="1934" name="AutoShape 1" descr="https://mpc.mer-link.co.cr/PresolicitudesCatalogo/">
          <a:extLst>
            <a:ext uri="{FF2B5EF4-FFF2-40B4-BE49-F238E27FC236}">
              <a16:creationId xmlns:a16="http://schemas.microsoft.com/office/drawing/2014/main" id="{283E186B-2446-4E63-8287-35A96C29B1B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3301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10090" cy="304067"/>
    <xdr:sp macro="" textlink="">
      <xdr:nvSpPr>
        <xdr:cNvPr id="1935" name="AutoShape 1" descr="https://mpc.mer-link.co.cr/PresolicitudesCatalogo/">
          <a:extLst>
            <a:ext uri="{FF2B5EF4-FFF2-40B4-BE49-F238E27FC236}">
              <a16:creationId xmlns:a16="http://schemas.microsoft.com/office/drawing/2014/main" id="{43BCFBD3-97FE-47A7-A30E-75B6D7DDF97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10090" cy="304067"/>
    <xdr:sp macro="" textlink="">
      <xdr:nvSpPr>
        <xdr:cNvPr id="1936" name="AutoShape 1" descr="https://mpc.mer-link.co.cr/PresolicitudesCatalogo/">
          <a:extLst>
            <a:ext uri="{FF2B5EF4-FFF2-40B4-BE49-F238E27FC236}">
              <a16:creationId xmlns:a16="http://schemas.microsoft.com/office/drawing/2014/main" id="{910EBA93-075A-425D-A9A4-24D00A541ED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5532" cy="304067"/>
    <xdr:sp macro="" textlink="">
      <xdr:nvSpPr>
        <xdr:cNvPr id="1937" name="AutoShape 1" descr="https://mpc.mer-link.co.cr/PresolicitudesCatalogo/">
          <a:extLst>
            <a:ext uri="{FF2B5EF4-FFF2-40B4-BE49-F238E27FC236}">
              <a16:creationId xmlns:a16="http://schemas.microsoft.com/office/drawing/2014/main" id="{725AF964-84F1-430E-B97C-177A314494E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4799" cy="304067"/>
    <xdr:sp macro="" textlink="">
      <xdr:nvSpPr>
        <xdr:cNvPr id="1938" name="AutoShape 1" descr="https://mpc.mer-link.co.cr/PresolicitudesCatalogo/">
          <a:extLst>
            <a:ext uri="{FF2B5EF4-FFF2-40B4-BE49-F238E27FC236}">
              <a16:creationId xmlns:a16="http://schemas.microsoft.com/office/drawing/2014/main" id="{64D0EE6A-A8BF-43B4-BB8E-A6AA17834CE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4799" cy="304067"/>
    <xdr:sp macro="" textlink="">
      <xdr:nvSpPr>
        <xdr:cNvPr id="1939" name="AutoShape 1" descr="https://mpc.mer-link.co.cr/PresolicitudesCatalogo/">
          <a:extLst>
            <a:ext uri="{FF2B5EF4-FFF2-40B4-BE49-F238E27FC236}">
              <a16:creationId xmlns:a16="http://schemas.microsoft.com/office/drawing/2014/main" id="{49369A36-AEB3-4333-B2D8-3D808240D24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5532" cy="304067"/>
    <xdr:sp macro="" textlink="">
      <xdr:nvSpPr>
        <xdr:cNvPr id="1940" name="AutoShape 1" descr="https://mpc.mer-link.co.cr/PresolicitudesCatalogo/">
          <a:extLst>
            <a:ext uri="{FF2B5EF4-FFF2-40B4-BE49-F238E27FC236}">
              <a16:creationId xmlns:a16="http://schemas.microsoft.com/office/drawing/2014/main" id="{77DED89D-938B-409C-A047-930E26C2F3D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5532" cy="304067"/>
    <xdr:sp macro="" textlink="">
      <xdr:nvSpPr>
        <xdr:cNvPr id="1941" name="AutoShape 1" descr="https://mpc.mer-link.co.cr/PresolicitudesCatalogo/">
          <a:extLst>
            <a:ext uri="{FF2B5EF4-FFF2-40B4-BE49-F238E27FC236}">
              <a16:creationId xmlns:a16="http://schemas.microsoft.com/office/drawing/2014/main" id="{DB27E59B-0701-4625-A178-4DD0B52766E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5532" cy="304067"/>
    <xdr:sp macro="" textlink="">
      <xdr:nvSpPr>
        <xdr:cNvPr id="1942" name="AutoShape 1" descr="https://mpc.mer-link.co.cr/PresolicitudesCatalogo/">
          <a:extLst>
            <a:ext uri="{FF2B5EF4-FFF2-40B4-BE49-F238E27FC236}">
              <a16:creationId xmlns:a16="http://schemas.microsoft.com/office/drawing/2014/main" id="{76F4BE03-A112-45D6-865C-E7747063A78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5532" cy="161192"/>
    <xdr:sp macro="" textlink="">
      <xdr:nvSpPr>
        <xdr:cNvPr id="1943" name="AutoShape 1" descr="https://mpc.mer-link.co.cr/PresolicitudesCatalogo/">
          <a:extLst>
            <a:ext uri="{FF2B5EF4-FFF2-40B4-BE49-F238E27FC236}">
              <a16:creationId xmlns:a16="http://schemas.microsoft.com/office/drawing/2014/main" id="{EE4AC574-766A-4666-B3CB-AD4713DA846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5532" cy="161192"/>
    <xdr:sp macro="" textlink="">
      <xdr:nvSpPr>
        <xdr:cNvPr id="1944" name="AutoShape 1" descr="https://mpc.mer-link.co.cr/PresolicitudesCatalogo/">
          <a:extLst>
            <a:ext uri="{FF2B5EF4-FFF2-40B4-BE49-F238E27FC236}">
              <a16:creationId xmlns:a16="http://schemas.microsoft.com/office/drawing/2014/main" id="{B712590F-899E-422B-B896-4827631E54B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5532" cy="161192"/>
    <xdr:sp macro="" textlink="">
      <xdr:nvSpPr>
        <xdr:cNvPr id="1945" name="AutoShape 1" descr="https://mpc.mer-link.co.cr/PresolicitudesCatalogo/">
          <a:extLst>
            <a:ext uri="{FF2B5EF4-FFF2-40B4-BE49-F238E27FC236}">
              <a16:creationId xmlns:a16="http://schemas.microsoft.com/office/drawing/2014/main" id="{8F5B054B-10B8-4AEA-8CA6-FFF378E65E0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5532" cy="161192"/>
    <xdr:sp macro="" textlink="">
      <xdr:nvSpPr>
        <xdr:cNvPr id="1946" name="AutoShape 1" descr="https://mpc.mer-link.co.cr/PresolicitudesCatalogo/">
          <a:extLst>
            <a:ext uri="{FF2B5EF4-FFF2-40B4-BE49-F238E27FC236}">
              <a16:creationId xmlns:a16="http://schemas.microsoft.com/office/drawing/2014/main" id="{6BA501F8-7AB3-4144-AC18-95747DB0645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1011</xdr:row>
      <xdr:rowOff>0</xdr:rowOff>
    </xdr:from>
    <xdr:ext cx="305532" cy="161192"/>
    <xdr:sp macro="" textlink="">
      <xdr:nvSpPr>
        <xdr:cNvPr id="1947" name="AutoShape 1" descr="https://mpc.mer-link.co.cr/PresolicitudesCatalogo/">
          <a:extLst>
            <a:ext uri="{FF2B5EF4-FFF2-40B4-BE49-F238E27FC236}">
              <a16:creationId xmlns:a16="http://schemas.microsoft.com/office/drawing/2014/main" id="{88625D0E-7E15-4498-B834-EC4288B42B3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70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10090" cy="304067"/>
    <xdr:sp macro="" textlink="">
      <xdr:nvSpPr>
        <xdr:cNvPr id="1948" name="AutoShape 1" descr="https://mpc.mer-link.co.cr/PresolicitudesCatalogo/">
          <a:extLst>
            <a:ext uri="{FF2B5EF4-FFF2-40B4-BE49-F238E27FC236}">
              <a16:creationId xmlns:a16="http://schemas.microsoft.com/office/drawing/2014/main" id="{9BD3CB8A-C487-44D3-A5F3-1B3DC1C95A0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10090" cy="304067"/>
    <xdr:sp macro="" textlink="">
      <xdr:nvSpPr>
        <xdr:cNvPr id="1949" name="AutoShape 1" descr="https://mpc.mer-link.co.cr/PresolicitudesCatalogo/">
          <a:extLst>
            <a:ext uri="{FF2B5EF4-FFF2-40B4-BE49-F238E27FC236}">
              <a16:creationId xmlns:a16="http://schemas.microsoft.com/office/drawing/2014/main" id="{E3A6CB5A-D32D-4680-81D1-EAB9F550828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5532" cy="304067"/>
    <xdr:sp macro="" textlink="">
      <xdr:nvSpPr>
        <xdr:cNvPr id="1950" name="AutoShape 1" descr="https://mpc.mer-link.co.cr/PresolicitudesCatalogo/">
          <a:extLst>
            <a:ext uri="{FF2B5EF4-FFF2-40B4-BE49-F238E27FC236}">
              <a16:creationId xmlns:a16="http://schemas.microsoft.com/office/drawing/2014/main" id="{CBD33B7D-5276-469D-8A0B-1DAA0167D07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4799" cy="304067"/>
    <xdr:sp macro="" textlink="">
      <xdr:nvSpPr>
        <xdr:cNvPr id="1951" name="AutoShape 1" descr="https://mpc.mer-link.co.cr/PresolicitudesCatalogo/">
          <a:extLst>
            <a:ext uri="{FF2B5EF4-FFF2-40B4-BE49-F238E27FC236}">
              <a16:creationId xmlns:a16="http://schemas.microsoft.com/office/drawing/2014/main" id="{4CF971DC-7B82-4B12-87A2-979F939E14D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4799" cy="304067"/>
    <xdr:sp macro="" textlink="">
      <xdr:nvSpPr>
        <xdr:cNvPr id="1952" name="AutoShape 1" descr="https://mpc.mer-link.co.cr/PresolicitudesCatalogo/">
          <a:extLst>
            <a:ext uri="{FF2B5EF4-FFF2-40B4-BE49-F238E27FC236}">
              <a16:creationId xmlns:a16="http://schemas.microsoft.com/office/drawing/2014/main" id="{B69FB0AC-554A-4904-8694-36794B5997E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5532" cy="304067"/>
    <xdr:sp macro="" textlink="">
      <xdr:nvSpPr>
        <xdr:cNvPr id="1953" name="AutoShape 1" descr="https://mpc.mer-link.co.cr/PresolicitudesCatalogo/">
          <a:extLst>
            <a:ext uri="{FF2B5EF4-FFF2-40B4-BE49-F238E27FC236}">
              <a16:creationId xmlns:a16="http://schemas.microsoft.com/office/drawing/2014/main" id="{9C46298F-BBAE-4D6A-8D3D-4FFE8EDBAF9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5532" cy="304067"/>
    <xdr:sp macro="" textlink="">
      <xdr:nvSpPr>
        <xdr:cNvPr id="1954" name="AutoShape 1" descr="https://mpc.mer-link.co.cr/PresolicitudesCatalogo/">
          <a:extLst>
            <a:ext uri="{FF2B5EF4-FFF2-40B4-BE49-F238E27FC236}">
              <a16:creationId xmlns:a16="http://schemas.microsoft.com/office/drawing/2014/main" id="{AB301372-FF79-4494-A11D-A65B9C78076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5532" cy="304067"/>
    <xdr:sp macro="" textlink="">
      <xdr:nvSpPr>
        <xdr:cNvPr id="1955" name="AutoShape 1" descr="https://mpc.mer-link.co.cr/PresolicitudesCatalogo/">
          <a:extLst>
            <a:ext uri="{FF2B5EF4-FFF2-40B4-BE49-F238E27FC236}">
              <a16:creationId xmlns:a16="http://schemas.microsoft.com/office/drawing/2014/main" id="{DD8F6B55-4616-4800-AA73-F4829798FE5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5532" cy="161192"/>
    <xdr:sp macro="" textlink="">
      <xdr:nvSpPr>
        <xdr:cNvPr id="1956" name="AutoShape 1" descr="https://mpc.mer-link.co.cr/PresolicitudesCatalogo/">
          <a:extLst>
            <a:ext uri="{FF2B5EF4-FFF2-40B4-BE49-F238E27FC236}">
              <a16:creationId xmlns:a16="http://schemas.microsoft.com/office/drawing/2014/main" id="{AC74E88B-7611-40CD-9F30-3B3F622EF9E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5532" cy="161192"/>
    <xdr:sp macro="" textlink="">
      <xdr:nvSpPr>
        <xdr:cNvPr id="1957" name="AutoShape 1" descr="https://mpc.mer-link.co.cr/PresolicitudesCatalogo/">
          <a:extLst>
            <a:ext uri="{FF2B5EF4-FFF2-40B4-BE49-F238E27FC236}">
              <a16:creationId xmlns:a16="http://schemas.microsoft.com/office/drawing/2014/main" id="{7DE5D232-AE9B-4F83-B620-A599C619FD4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5532" cy="161192"/>
    <xdr:sp macro="" textlink="">
      <xdr:nvSpPr>
        <xdr:cNvPr id="1958" name="AutoShape 1" descr="https://mpc.mer-link.co.cr/PresolicitudesCatalogo/">
          <a:extLst>
            <a:ext uri="{FF2B5EF4-FFF2-40B4-BE49-F238E27FC236}">
              <a16:creationId xmlns:a16="http://schemas.microsoft.com/office/drawing/2014/main" id="{35A984E8-9256-4FAF-9D01-7060F605542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5532" cy="161192"/>
    <xdr:sp macro="" textlink="">
      <xdr:nvSpPr>
        <xdr:cNvPr id="1959" name="AutoShape 1" descr="https://mpc.mer-link.co.cr/PresolicitudesCatalogo/">
          <a:extLst>
            <a:ext uri="{FF2B5EF4-FFF2-40B4-BE49-F238E27FC236}">
              <a16:creationId xmlns:a16="http://schemas.microsoft.com/office/drawing/2014/main" id="{D8A0D875-9C10-4E36-9619-B728AC14E57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1114</xdr:row>
      <xdr:rowOff>0</xdr:rowOff>
    </xdr:from>
    <xdr:ext cx="305532" cy="161192"/>
    <xdr:sp macro="" textlink="">
      <xdr:nvSpPr>
        <xdr:cNvPr id="1960" name="AutoShape 1" descr="https://mpc.mer-link.co.cr/PresolicitudesCatalogo/">
          <a:extLst>
            <a:ext uri="{FF2B5EF4-FFF2-40B4-BE49-F238E27FC236}">
              <a16:creationId xmlns:a16="http://schemas.microsoft.com/office/drawing/2014/main" id="{10677EC1-9931-4183-B4C6-4EF2096532C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040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10090" cy="304067"/>
    <xdr:sp macro="" textlink="">
      <xdr:nvSpPr>
        <xdr:cNvPr id="1961" name="AutoShape 1" descr="https://mpc.mer-link.co.cr/PresolicitudesCatalogo/">
          <a:extLst>
            <a:ext uri="{FF2B5EF4-FFF2-40B4-BE49-F238E27FC236}">
              <a16:creationId xmlns:a16="http://schemas.microsoft.com/office/drawing/2014/main" id="{F4C44F2E-7CD3-4FD6-9C1B-BD93DA665FD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10090" cy="304067"/>
    <xdr:sp macro="" textlink="">
      <xdr:nvSpPr>
        <xdr:cNvPr id="1962" name="AutoShape 1" descr="https://mpc.mer-link.co.cr/PresolicitudesCatalogo/">
          <a:extLst>
            <a:ext uri="{FF2B5EF4-FFF2-40B4-BE49-F238E27FC236}">
              <a16:creationId xmlns:a16="http://schemas.microsoft.com/office/drawing/2014/main" id="{66ADCFD1-60DB-4BF6-9B2F-29A9B3DA476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5532" cy="304067"/>
    <xdr:sp macro="" textlink="">
      <xdr:nvSpPr>
        <xdr:cNvPr id="1963" name="AutoShape 1" descr="https://mpc.mer-link.co.cr/PresolicitudesCatalogo/">
          <a:extLst>
            <a:ext uri="{FF2B5EF4-FFF2-40B4-BE49-F238E27FC236}">
              <a16:creationId xmlns:a16="http://schemas.microsoft.com/office/drawing/2014/main" id="{6F9342CD-9200-4702-92CD-6C57B161846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4799" cy="304067"/>
    <xdr:sp macro="" textlink="">
      <xdr:nvSpPr>
        <xdr:cNvPr id="1964" name="AutoShape 1" descr="https://mpc.mer-link.co.cr/PresolicitudesCatalogo/">
          <a:extLst>
            <a:ext uri="{FF2B5EF4-FFF2-40B4-BE49-F238E27FC236}">
              <a16:creationId xmlns:a16="http://schemas.microsoft.com/office/drawing/2014/main" id="{199D33AC-2D5E-4625-BCF7-078F4C016E6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4799" cy="304067"/>
    <xdr:sp macro="" textlink="">
      <xdr:nvSpPr>
        <xdr:cNvPr id="1965" name="AutoShape 1" descr="https://mpc.mer-link.co.cr/PresolicitudesCatalogo/">
          <a:extLst>
            <a:ext uri="{FF2B5EF4-FFF2-40B4-BE49-F238E27FC236}">
              <a16:creationId xmlns:a16="http://schemas.microsoft.com/office/drawing/2014/main" id="{F6F7C96F-3CC6-45C8-B613-F394EA364D5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5532" cy="304067"/>
    <xdr:sp macro="" textlink="">
      <xdr:nvSpPr>
        <xdr:cNvPr id="1966" name="AutoShape 1" descr="https://mpc.mer-link.co.cr/PresolicitudesCatalogo/">
          <a:extLst>
            <a:ext uri="{FF2B5EF4-FFF2-40B4-BE49-F238E27FC236}">
              <a16:creationId xmlns:a16="http://schemas.microsoft.com/office/drawing/2014/main" id="{DCC6D947-C0BA-4C21-93E8-E0BE4CE3072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5532" cy="304067"/>
    <xdr:sp macro="" textlink="">
      <xdr:nvSpPr>
        <xdr:cNvPr id="1967" name="AutoShape 1" descr="https://mpc.mer-link.co.cr/PresolicitudesCatalogo/">
          <a:extLst>
            <a:ext uri="{FF2B5EF4-FFF2-40B4-BE49-F238E27FC236}">
              <a16:creationId xmlns:a16="http://schemas.microsoft.com/office/drawing/2014/main" id="{31A34E5F-1229-499E-806D-82FED903A02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5532" cy="304067"/>
    <xdr:sp macro="" textlink="">
      <xdr:nvSpPr>
        <xdr:cNvPr id="1968" name="AutoShape 1" descr="https://mpc.mer-link.co.cr/PresolicitudesCatalogo/">
          <a:extLst>
            <a:ext uri="{FF2B5EF4-FFF2-40B4-BE49-F238E27FC236}">
              <a16:creationId xmlns:a16="http://schemas.microsoft.com/office/drawing/2014/main" id="{A19F9339-87D1-415E-AF73-EB348AF6470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5532" cy="161192"/>
    <xdr:sp macro="" textlink="">
      <xdr:nvSpPr>
        <xdr:cNvPr id="1969" name="AutoShape 1" descr="https://mpc.mer-link.co.cr/PresolicitudesCatalogo/">
          <a:extLst>
            <a:ext uri="{FF2B5EF4-FFF2-40B4-BE49-F238E27FC236}">
              <a16:creationId xmlns:a16="http://schemas.microsoft.com/office/drawing/2014/main" id="{8479D9BB-57AB-4989-9BCD-FA46CC69FD0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5532" cy="161192"/>
    <xdr:sp macro="" textlink="">
      <xdr:nvSpPr>
        <xdr:cNvPr id="1970" name="AutoShape 1" descr="https://mpc.mer-link.co.cr/PresolicitudesCatalogo/">
          <a:extLst>
            <a:ext uri="{FF2B5EF4-FFF2-40B4-BE49-F238E27FC236}">
              <a16:creationId xmlns:a16="http://schemas.microsoft.com/office/drawing/2014/main" id="{C8668267-4315-4751-91F8-2F7F9E1F878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5532" cy="161192"/>
    <xdr:sp macro="" textlink="">
      <xdr:nvSpPr>
        <xdr:cNvPr id="1971" name="AutoShape 1" descr="https://mpc.mer-link.co.cr/PresolicitudesCatalogo/">
          <a:extLst>
            <a:ext uri="{FF2B5EF4-FFF2-40B4-BE49-F238E27FC236}">
              <a16:creationId xmlns:a16="http://schemas.microsoft.com/office/drawing/2014/main" id="{A2A41324-3D6B-4E38-AC46-56E97B2441B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5532" cy="161192"/>
    <xdr:sp macro="" textlink="">
      <xdr:nvSpPr>
        <xdr:cNvPr id="1972" name="AutoShape 1" descr="https://mpc.mer-link.co.cr/PresolicitudesCatalogo/">
          <a:extLst>
            <a:ext uri="{FF2B5EF4-FFF2-40B4-BE49-F238E27FC236}">
              <a16:creationId xmlns:a16="http://schemas.microsoft.com/office/drawing/2014/main" id="{1510B3FB-03CE-4501-9D55-219908FEBF2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890</xdr:row>
      <xdr:rowOff>0</xdr:rowOff>
    </xdr:from>
    <xdr:ext cx="305532" cy="161192"/>
    <xdr:sp macro="" textlink="">
      <xdr:nvSpPr>
        <xdr:cNvPr id="1973" name="AutoShape 1" descr="https://mpc.mer-link.co.cr/PresolicitudesCatalogo/">
          <a:extLst>
            <a:ext uri="{FF2B5EF4-FFF2-40B4-BE49-F238E27FC236}">
              <a16:creationId xmlns:a16="http://schemas.microsoft.com/office/drawing/2014/main" id="{CBC84B25-8A8D-4F56-9DB9-90BF83E3811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22065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10090" cy="304067"/>
    <xdr:sp macro="" textlink="">
      <xdr:nvSpPr>
        <xdr:cNvPr id="1974" name="AutoShape 1" descr="https://mpc.mer-link.co.cr/PresolicitudesCatalogo/">
          <a:extLst>
            <a:ext uri="{FF2B5EF4-FFF2-40B4-BE49-F238E27FC236}">
              <a16:creationId xmlns:a16="http://schemas.microsoft.com/office/drawing/2014/main" id="{2EB591C1-C048-4325-BC7C-3B64AD8FEBB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10090" cy="304067"/>
    <xdr:sp macro="" textlink="">
      <xdr:nvSpPr>
        <xdr:cNvPr id="1975" name="AutoShape 1" descr="https://mpc.mer-link.co.cr/PresolicitudesCatalogo/">
          <a:extLst>
            <a:ext uri="{FF2B5EF4-FFF2-40B4-BE49-F238E27FC236}">
              <a16:creationId xmlns:a16="http://schemas.microsoft.com/office/drawing/2014/main" id="{4388B49B-109F-4119-A7A7-1CC910696FD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5532" cy="304067"/>
    <xdr:sp macro="" textlink="">
      <xdr:nvSpPr>
        <xdr:cNvPr id="1976" name="AutoShape 1" descr="https://mpc.mer-link.co.cr/PresolicitudesCatalogo/">
          <a:extLst>
            <a:ext uri="{FF2B5EF4-FFF2-40B4-BE49-F238E27FC236}">
              <a16:creationId xmlns:a16="http://schemas.microsoft.com/office/drawing/2014/main" id="{58312416-41F8-4701-A46E-D88EA8A9EB1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4799" cy="304067"/>
    <xdr:sp macro="" textlink="">
      <xdr:nvSpPr>
        <xdr:cNvPr id="1977" name="AutoShape 1" descr="https://mpc.mer-link.co.cr/PresolicitudesCatalogo/">
          <a:extLst>
            <a:ext uri="{FF2B5EF4-FFF2-40B4-BE49-F238E27FC236}">
              <a16:creationId xmlns:a16="http://schemas.microsoft.com/office/drawing/2014/main" id="{D6A7583F-9783-4A06-B134-077333EAFDB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4799" cy="304067"/>
    <xdr:sp macro="" textlink="">
      <xdr:nvSpPr>
        <xdr:cNvPr id="1978" name="AutoShape 1" descr="https://mpc.mer-link.co.cr/PresolicitudesCatalogo/">
          <a:extLst>
            <a:ext uri="{FF2B5EF4-FFF2-40B4-BE49-F238E27FC236}">
              <a16:creationId xmlns:a16="http://schemas.microsoft.com/office/drawing/2014/main" id="{94C93915-BBC8-4031-A78A-90B97BA306F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5532" cy="304067"/>
    <xdr:sp macro="" textlink="">
      <xdr:nvSpPr>
        <xdr:cNvPr id="1979" name="AutoShape 1" descr="https://mpc.mer-link.co.cr/PresolicitudesCatalogo/">
          <a:extLst>
            <a:ext uri="{FF2B5EF4-FFF2-40B4-BE49-F238E27FC236}">
              <a16:creationId xmlns:a16="http://schemas.microsoft.com/office/drawing/2014/main" id="{C90695A9-6360-4DBA-AB00-C3447A14534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5532" cy="304067"/>
    <xdr:sp macro="" textlink="">
      <xdr:nvSpPr>
        <xdr:cNvPr id="1980" name="AutoShape 1" descr="https://mpc.mer-link.co.cr/PresolicitudesCatalogo/">
          <a:extLst>
            <a:ext uri="{FF2B5EF4-FFF2-40B4-BE49-F238E27FC236}">
              <a16:creationId xmlns:a16="http://schemas.microsoft.com/office/drawing/2014/main" id="{39F8C347-3792-4C06-89A2-35D51637F84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5532" cy="304067"/>
    <xdr:sp macro="" textlink="">
      <xdr:nvSpPr>
        <xdr:cNvPr id="1981" name="AutoShape 1" descr="https://mpc.mer-link.co.cr/PresolicitudesCatalogo/">
          <a:extLst>
            <a:ext uri="{FF2B5EF4-FFF2-40B4-BE49-F238E27FC236}">
              <a16:creationId xmlns:a16="http://schemas.microsoft.com/office/drawing/2014/main" id="{66198129-577D-48FB-9CB9-13EC0D7FAD1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5532" cy="161192"/>
    <xdr:sp macro="" textlink="">
      <xdr:nvSpPr>
        <xdr:cNvPr id="1982" name="AutoShape 1" descr="https://mpc.mer-link.co.cr/PresolicitudesCatalogo/">
          <a:extLst>
            <a:ext uri="{FF2B5EF4-FFF2-40B4-BE49-F238E27FC236}">
              <a16:creationId xmlns:a16="http://schemas.microsoft.com/office/drawing/2014/main" id="{8B470257-B7C1-44E8-BACC-A81AB38A720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5532" cy="161192"/>
    <xdr:sp macro="" textlink="">
      <xdr:nvSpPr>
        <xdr:cNvPr id="1983" name="AutoShape 1" descr="https://mpc.mer-link.co.cr/PresolicitudesCatalogo/">
          <a:extLst>
            <a:ext uri="{FF2B5EF4-FFF2-40B4-BE49-F238E27FC236}">
              <a16:creationId xmlns:a16="http://schemas.microsoft.com/office/drawing/2014/main" id="{162A899A-1A23-4C85-B0D8-483CDC8C1ED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5532" cy="161192"/>
    <xdr:sp macro="" textlink="">
      <xdr:nvSpPr>
        <xdr:cNvPr id="1984" name="AutoShape 1" descr="https://mpc.mer-link.co.cr/PresolicitudesCatalogo/">
          <a:extLst>
            <a:ext uri="{FF2B5EF4-FFF2-40B4-BE49-F238E27FC236}">
              <a16:creationId xmlns:a16="http://schemas.microsoft.com/office/drawing/2014/main" id="{D7E13084-CEA0-46F3-A79B-3819E9E5EC5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5532" cy="161192"/>
    <xdr:sp macro="" textlink="">
      <xdr:nvSpPr>
        <xdr:cNvPr id="1985" name="AutoShape 1" descr="https://mpc.mer-link.co.cr/PresolicitudesCatalogo/">
          <a:extLst>
            <a:ext uri="{FF2B5EF4-FFF2-40B4-BE49-F238E27FC236}">
              <a16:creationId xmlns:a16="http://schemas.microsoft.com/office/drawing/2014/main" id="{E3F78172-AB22-4E60-BDBB-4D3B8DECB8A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737</xdr:row>
      <xdr:rowOff>0</xdr:rowOff>
    </xdr:from>
    <xdr:ext cx="305532" cy="161192"/>
    <xdr:sp macro="" textlink="">
      <xdr:nvSpPr>
        <xdr:cNvPr id="1986" name="AutoShape 1" descr="https://mpc.mer-link.co.cr/PresolicitudesCatalogo/">
          <a:extLst>
            <a:ext uri="{FF2B5EF4-FFF2-40B4-BE49-F238E27FC236}">
              <a16:creationId xmlns:a16="http://schemas.microsoft.com/office/drawing/2014/main" id="{B1E10EC9-74E0-4F3A-BDD4-568FE7AA20D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2345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5532" cy="304067"/>
    <xdr:sp macro="" textlink="">
      <xdr:nvSpPr>
        <xdr:cNvPr id="1987" name="AutoShape 1" descr="https://mpc.mer-link.co.cr/PresolicitudesCatalogo/">
          <a:extLst>
            <a:ext uri="{FF2B5EF4-FFF2-40B4-BE49-F238E27FC236}">
              <a16:creationId xmlns:a16="http://schemas.microsoft.com/office/drawing/2014/main" id="{5E349FC3-5CAB-4CA4-B944-95039970143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4799" cy="304067"/>
    <xdr:sp macro="" textlink="">
      <xdr:nvSpPr>
        <xdr:cNvPr id="1988" name="AutoShape 1" descr="https://mpc.mer-link.co.cr/PresolicitudesCatalogo/">
          <a:extLst>
            <a:ext uri="{FF2B5EF4-FFF2-40B4-BE49-F238E27FC236}">
              <a16:creationId xmlns:a16="http://schemas.microsoft.com/office/drawing/2014/main" id="{825E7C44-B989-445F-A80D-E4AFF59E879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4799" cy="304067"/>
    <xdr:sp macro="" textlink="">
      <xdr:nvSpPr>
        <xdr:cNvPr id="1989" name="AutoShape 1" descr="https://mpc.mer-link.co.cr/PresolicitudesCatalogo/">
          <a:extLst>
            <a:ext uri="{FF2B5EF4-FFF2-40B4-BE49-F238E27FC236}">
              <a16:creationId xmlns:a16="http://schemas.microsoft.com/office/drawing/2014/main" id="{359A4539-1A85-4BEC-9109-8BF291C676B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5532" cy="304067"/>
    <xdr:sp macro="" textlink="">
      <xdr:nvSpPr>
        <xdr:cNvPr id="1990" name="AutoShape 1" descr="https://mpc.mer-link.co.cr/PresolicitudesCatalogo/">
          <a:extLst>
            <a:ext uri="{FF2B5EF4-FFF2-40B4-BE49-F238E27FC236}">
              <a16:creationId xmlns:a16="http://schemas.microsoft.com/office/drawing/2014/main" id="{EA492C51-24CE-4B74-89E9-85EF6D9E045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5532" cy="304067"/>
    <xdr:sp macro="" textlink="">
      <xdr:nvSpPr>
        <xdr:cNvPr id="1991" name="AutoShape 1" descr="https://mpc.mer-link.co.cr/PresolicitudesCatalogo/">
          <a:extLst>
            <a:ext uri="{FF2B5EF4-FFF2-40B4-BE49-F238E27FC236}">
              <a16:creationId xmlns:a16="http://schemas.microsoft.com/office/drawing/2014/main" id="{E6F63E0A-EB83-48B0-9B29-5CC83ABDB3E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5532" cy="304067"/>
    <xdr:sp macro="" textlink="">
      <xdr:nvSpPr>
        <xdr:cNvPr id="1992" name="AutoShape 1" descr="https://mpc.mer-link.co.cr/PresolicitudesCatalogo/">
          <a:extLst>
            <a:ext uri="{FF2B5EF4-FFF2-40B4-BE49-F238E27FC236}">
              <a16:creationId xmlns:a16="http://schemas.microsoft.com/office/drawing/2014/main" id="{A6F339AE-61BB-40BA-8FC4-C32452D6A32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5532" cy="161192"/>
    <xdr:sp macro="" textlink="">
      <xdr:nvSpPr>
        <xdr:cNvPr id="1993" name="AutoShape 1" descr="https://mpc.mer-link.co.cr/PresolicitudesCatalogo/">
          <a:extLst>
            <a:ext uri="{FF2B5EF4-FFF2-40B4-BE49-F238E27FC236}">
              <a16:creationId xmlns:a16="http://schemas.microsoft.com/office/drawing/2014/main" id="{87690401-592F-45AB-A380-48345F9B0A6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5532" cy="161192"/>
    <xdr:sp macro="" textlink="">
      <xdr:nvSpPr>
        <xdr:cNvPr id="1994" name="AutoShape 1" descr="https://mpc.mer-link.co.cr/PresolicitudesCatalogo/">
          <a:extLst>
            <a:ext uri="{FF2B5EF4-FFF2-40B4-BE49-F238E27FC236}">
              <a16:creationId xmlns:a16="http://schemas.microsoft.com/office/drawing/2014/main" id="{68A6227E-7A26-435A-9BF2-F3B49BB7A43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5532" cy="161192"/>
    <xdr:sp macro="" textlink="">
      <xdr:nvSpPr>
        <xdr:cNvPr id="1995" name="AutoShape 1" descr="https://mpc.mer-link.co.cr/PresolicitudesCatalogo/">
          <a:extLst>
            <a:ext uri="{FF2B5EF4-FFF2-40B4-BE49-F238E27FC236}">
              <a16:creationId xmlns:a16="http://schemas.microsoft.com/office/drawing/2014/main" id="{16E3C91B-5290-49C7-81BE-2C8643CDA4B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5532" cy="161192"/>
    <xdr:sp macro="" textlink="">
      <xdr:nvSpPr>
        <xdr:cNvPr id="1996" name="AutoShape 1" descr="https://mpc.mer-link.co.cr/PresolicitudesCatalogo/">
          <a:extLst>
            <a:ext uri="{FF2B5EF4-FFF2-40B4-BE49-F238E27FC236}">
              <a16:creationId xmlns:a16="http://schemas.microsoft.com/office/drawing/2014/main" id="{E8A4610D-A860-4ADE-B310-094AD6B0052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1017</xdr:row>
      <xdr:rowOff>0</xdr:rowOff>
    </xdr:from>
    <xdr:ext cx="305532" cy="161192"/>
    <xdr:sp macro="" textlink="">
      <xdr:nvSpPr>
        <xdr:cNvPr id="1997" name="AutoShape 1" descr="https://mpc.mer-link.co.cr/PresolicitudesCatalogo/">
          <a:extLst>
            <a:ext uri="{FF2B5EF4-FFF2-40B4-BE49-F238E27FC236}">
              <a16:creationId xmlns:a16="http://schemas.microsoft.com/office/drawing/2014/main" id="{B1A8CF25-E04F-4836-9E52-DA24A5443D2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8847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10090" cy="304067"/>
    <xdr:sp macro="" textlink="">
      <xdr:nvSpPr>
        <xdr:cNvPr id="1998" name="AutoShape 1" descr="https://mpc.mer-link.co.cr/PresolicitudesCatalogo/">
          <a:extLst>
            <a:ext uri="{FF2B5EF4-FFF2-40B4-BE49-F238E27FC236}">
              <a16:creationId xmlns:a16="http://schemas.microsoft.com/office/drawing/2014/main" id="{2F90E127-74AC-4047-B225-6EAC1D94F10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10090" cy="304067"/>
    <xdr:sp macro="" textlink="">
      <xdr:nvSpPr>
        <xdr:cNvPr id="1999" name="AutoShape 1" descr="https://mpc.mer-link.co.cr/PresolicitudesCatalogo/">
          <a:extLst>
            <a:ext uri="{FF2B5EF4-FFF2-40B4-BE49-F238E27FC236}">
              <a16:creationId xmlns:a16="http://schemas.microsoft.com/office/drawing/2014/main" id="{56D20CD7-BC1D-4803-BDA0-A8D82B86466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5532" cy="304067"/>
    <xdr:sp macro="" textlink="">
      <xdr:nvSpPr>
        <xdr:cNvPr id="2000" name="AutoShape 1" descr="https://mpc.mer-link.co.cr/PresolicitudesCatalogo/">
          <a:extLst>
            <a:ext uri="{FF2B5EF4-FFF2-40B4-BE49-F238E27FC236}">
              <a16:creationId xmlns:a16="http://schemas.microsoft.com/office/drawing/2014/main" id="{F749841B-8735-4D29-9889-BFC3C0BD169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4799" cy="304067"/>
    <xdr:sp macro="" textlink="">
      <xdr:nvSpPr>
        <xdr:cNvPr id="2001" name="AutoShape 1" descr="https://mpc.mer-link.co.cr/PresolicitudesCatalogo/">
          <a:extLst>
            <a:ext uri="{FF2B5EF4-FFF2-40B4-BE49-F238E27FC236}">
              <a16:creationId xmlns:a16="http://schemas.microsoft.com/office/drawing/2014/main" id="{51B401DA-8853-4717-9273-051EFC72CDB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4799" cy="304067"/>
    <xdr:sp macro="" textlink="">
      <xdr:nvSpPr>
        <xdr:cNvPr id="2002" name="AutoShape 1" descr="https://mpc.mer-link.co.cr/PresolicitudesCatalogo/">
          <a:extLst>
            <a:ext uri="{FF2B5EF4-FFF2-40B4-BE49-F238E27FC236}">
              <a16:creationId xmlns:a16="http://schemas.microsoft.com/office/drawing/2014/main" id="{B8A8A21C-D751-434C-A3B4-4E499EDEC1C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5532" cy="304067"/>
    <xdr:sp macro="" textlink="">
      <xdr:nvSpPr>
        <xdr:cNvPr id="2003" name="AutoShape 1" descr="https://mpc.mer-link.co.cr/PresolicitudesCatalogo/">
          <a:extLst>
            <a:ext uri="{FF2B5EF4-FFF2-40B4-BE49-F238E27FC236}">
              <a16:creationId xmlns:a16="http://schemas.microsoft.com/office/drawing/2014/main" id="{867D79B9-E973-4831-9825-65344224260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5532" cy="304067"/>
    <xdr:sp macro="" textlink="">
      <xdr:nvSpPr>
        <xdr:cNvPr id="2004" name="AutoShape 1" descr="https://mpc.mer-link.co.cr/PresolicitudesCatalogo/">
          <a:extLst>
            <a:ext uri="{FF2B5EF4-FFF2-40B4-BE49-F238E27FC236}">
              <a16:creationId xmlns:a16="http://schemas.microsoft.com/office/drawing/2014/main" id="{CF4B8C14-1FAD-4F5C-A5F1-35BF34560AD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5532" cy="304067"/>
    <xdr:sp macro="" textlink="">
      <xdr:nvSpPr>
        <xdr:cNvPr id="2005" name="AutoShape 1" descr="https://mpc.mer-link.co.cr/PresolicitudesCatalogo/">
          <a:extLst>
            <a:ext uri="{FF2B5EF4-FFF2-40B4-BE49-F238E27FC236}">
              <a16:creationId xmlns:a16="http://schemas.microsoft.com/office/drawing/2014/main" id="{B581610B-3E6C-4984-B20F-1EC88C61B99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5532" cy="161192"/>
    <xdr:sp macro="" textlink="">
      <xdr:nvSpPr>
        <xdr:cNvPr id="2006" name="AutoShape 1" descr="https://mpc.mer-link.co.cr/PresolicitudesCatalogo/">
          <a:extLst>
            <a:ext uri="{FF2B5EF4-FFF2-40B4-BE49-F238E27FC236}">
              <a16:creationId xmlns:a16="http://schemas.microsoft.com/office/drawing/2014/main" id="{DB4CCDB7-690D-4758-8B67-F258E41A9AB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5532" cy="161192"/>
    <xdr:sp macro="" textlink="">
      <xdr:nvSpPr>
        <xdr:cNvPr id="2007" name="AutoShape 1" descr="https://mpc.mer-link.co.cr/PresolicitudesCatalogo/">
          <a:extLst>
            <a:ext uri="{FF2B5EF4-FFF2-40B4-BE49-F238E27FC236}">
              <a16:creationId xmlns:a16="http://schemas.microsoft.com/office/drawing/2014/main" id="{FFE08EF3-759E-4B1F-88BC-FD1C72C9B0A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5532" cy="161192"/>
    <xdr:sp macro="" textlink="">
      <xdr:nvSpPr>
        <xdr:cNvPr id="2008" name="AutoShape 1" descr="https://mpc.mer-link.co.cr/PresolicitudesCatalogo/">
          <a:extLst>
            <a:ext uri="{FF2B5EF4-FFF2-40B4-BE49-F238E27FC236}">
              <a16:creationId xmlns:a16="http://schemas.microsoft.com/office/drawing/2014/main" id="{ED0CB2F3-D559-40EE-904E-76A567088C6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5532" cy="161192"/>
    <xdr:sp macro="" textlink="">
      <xdr:nvSpPr>
        <xdr:cNvPr id="2009" name="AutoShape 1" descr="https://mpc.mer-link.co.cr/PresolicitudesCatalogo/">
          <a:extLst>
            <a:ext uri="{FF2B5EF4-FFF2-40B4-BE49-F238E27FC236}">
              <a16:creationId xmlns:a16="http://schemas.microsoft.com/office/drawing/2014/main" id="{F4D93B0F-9CB9-4907-A809-FB083215DE0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1207</xdr:row>
      <xdr:rowOff>0</xdr:rowOff>
    </xdr:from>
    <xdr:ext cx="305532" cy="161192"/>
    <xdr:sp macro="" textlink="">
      <xdr:nvSpPr>
        <xdr:cNvPr id="2010" name="AutoShape 1" descr="https://mpc.mer-link.co.cr/PresolicitudesCatalogo/">
          <a:extLst>
            <a:ext uri="{FF2B5EF4-FFF2-40B4-BE49-F238E27FC236}">
              <a16:creationId xmlns:a16="http://schemas.microsoft.com/office/drawing/2014/main" id="{72E23D16-1C9D-49BA-8F48-487CADDA452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17471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10090" cy="304067"/>
    <xdr:sp macro="" textlink="">
      <xdr:nvSpPr>
        <xdr:cNvPr id="2011" name="AutoShape 1" descr="https://mpc.mer-link.co.cr/PresolicitudesCatalogo/">
          <a:extLst>
            <a:ext uri="{FF2B5EF4-FFF2-40B4-BE49-F238E27FC236}">
              <a16:creationId xmlns:a16="http://schemas.microsoft.com/office/drawing/2014/main" id="{8350E864-FC13-4EE0-A7CA-BB454D534DE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10090" cy="304067"/>
    <xdr:sp macro="" textlink="">
      <xdr:nvSpPr>
        <xdr:cNvPr id="2012" name="AutoShape 1" descr="https://mpc.mer-link.co.cr/PresolicitudesCatalogo/">
          <a:extLst>
            <a:ext uri="{FF2B5EF4-FFF2-40B4-BE49-F238E27FC236}">
              <a16:creationId xmlns:a16="http://schemas.microsoft.com/office/drawing/2014/main" id="{817D2C04-D643-4EF1-B69D-A1E5526528A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1009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5532" cy="304067"/>
    <xdr:sp macro="" textlink="">
      <xdr:nvSpPr>
        <xdr:cNvPr id="2013" name="AutoShape 1" descr="https://mpc.mer-link.co.cr/PresolicitudesCatalogo/">
          <a:extLst>
            <a:ext uri="{FF2B5EF4-FFF2-40B4-BE49-F238E27FC236}">
              <a16:creationId xmlns:a16="http://schemas.microsoft.com/office/drawing/2014/main" id="{FF341FE2-B0AE-4E65-9CCA-5D54EE8923C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4799" cy="304067"/>
    <xdr:sp macro="" textlink="">
      <xdr:nvSpPr>
        <xdr:cNvPr id="2014" name="AutoShape 1" descr="https://mpc.mer-link.co.cr/PresolicitudesCatalogo/">
          <a:extLst>
            <a:ext uri="{FF2B5EF4-FFF2-40B4-BE49-F238E27FC236}">
              <a16:creationId xmlns:a16="http://schemas.microsoft.com/office/drawing/2014/main" id="{9BBEE91D-9938-4A82-9288-67ABCC304A0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4799" cy="304067"/>
    <xdr:sp macro="" textlink="">
      <xdr:nvSpPr>
        <xdr:cNvPr id="2015" name="AutoShape 1" descr="https://mpc.mer-link.co.cr/PresolicitudesCatalogo/">
          <a:extLst>
            <a:ext uri="{FF2B5EF4-FFF2-40B4-BE49-F238E27FC236}">
              <a16:creationId xmlns:a16="http://schemas.microsoft.com/office/drawing/2014/main" id="{F2B321DF-767B-4A38-91F5-5DB7E54ABF3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5532" cy="304067"/>
    <xdr:sp macro="" textlink="">
      <xdr:nvSpPr>
        <xdr:cNvPr id="2016" name="AutoShape 1" descr="https://mpc.mer-link.co.cr/PresolicitudesCatalogo/">
          <a:extLst>
            <a:ext uri="{FF2B5EF4-FFF2-40B4-BE49-F238E27FC236}">
              <a16:creationId xmlns:a16="http://schemas.microsoft.com/office/drawing/2014/main" id="{A2E51DFF-0A8B-4ABF-9262-333D70E123A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5532" cy="304067"/>
    <xdr:sp macro="" textlink="">
      <xdr:nvSpPr>
        <xdr:cNvPr id="2017" name="AutoShape 1" descr="https://mpc.mer-link.co.cr/PresolicitudesCatalogo/">
          <a:extLst>
            <a:ext uri="{FF2B5EF4-FFF2-40B4-BE49-F238E27FC236}">
              <a16:creationId xmlns:a16="http://schemas.microsoft.com/office/drawing/2014/main" id="{34DBB86D-2BE0-4FEF-BFBB-5CA7CC6AD3E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5532" cy="304067"/>
    <xdr:sp macro="" textlink="">
      <xdr:nvSpPr>
        <xdr:cNvPr id="2018" name="AutoShape 1" descr="https://mpc.mer-link.co.cr/PresolicitudesCatalogo/">
          <a:extLst>
            <a:ext uri="{FF2B5EF4-FFF2-40B4-BE49-F238E27FC236}">
              <a16:creationId xmlns:a16="http://schemas.microsoft.com/office/drawing/2014/main" id="{6FD5D9AC-4B5F-4BEC-95E9-FC3E168C361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5532" cy="161192"/>
    <xdr:sp macro="" textlink="">
      <xdr:nvSpPr>
        <xdr:cNvPr id="2019" name="AutoShape 1" descr="https://mpc.mer-link.co.cr/PresolicitudesCatalogo/">
          <a:extLst>
            <a:ext uri="{FF2B5EF4-FFF2-40B4-BE49-F238E27FC236}">
              <a16:creationId xmlns:a16="http://schemas.microsoft.com/office/drawing/2014/main" id="{A5984867-9AB4-40B1-BFE2-70249DC50A1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5532" cy="161192"/>
    <xdr:sp macro="" textlink="">
      <xdr:nvSpPr>
        <xdr:cNvPr id="2020" name="AutoShape 1" descr="https://mpc.mer-link.co.cr/PresolicitudesCatalogo/">
          <a:extLst>
            <a:ext uri="{FF2B5EF4-FFF2-40B4-BE49-F238E27FC236}">
              <a16:creationId xmlns:a16="http://schemas.microsoft.com/office/drawing/2014/main" id="{BE3291BC-9A1B-47AA-B2D6-D97D65446AC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5532" cy="161192"/>
    <xdr:sp macro="" textlink="">
      <xdr:nvSpPr>
        <xdr:cNvPr id="2021" name="AutoShape 1" descr="https://mpc.mer-link.co.cr/PresolicitudesCatalogo/">
          <a:extLst>
            <a:ext uri="{FF2B5EF4-FFF2-40B4-BE49-F238E27FC236}">
              <a16:creationId xmlns:a16="http://schemas.microsoft.com/office/drawing/2014/main" id="{C239E573-5411-4627-B70E-B9283F34563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5532" cy="161192"/>
    <xdr:sp macro="" textlink="">
      <xdr:nvSpPr>
        <xdr:cNvPr id="2022" name="AutoShape 1" descr="https://mpc.mer-link.co.cr/PresolicitudesCatalogo/">
          <a:extLst>
            <a:ext uri="{FF2B5EF4-FFF2-40B4-BE49-F238E27FC236}">
              <a16:creationId xmlns:a16="http://schemas.microsoft.com/office/drawing/2014/main" id="{CE977D90-C986-4EAD-A731-E8B07E045D0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942</xdr:row>
      <xdr:rowOff>0</xdr:rowOff>
    </xdr:from>
    <xdr:ext cx="305532" cy="161192"/>
    <xdr:sp macro="" textlink="">
      <xdr:nvSpPr>
        <xdr:cNvPr id="2023" name="AutoShape 1" descr="https://mpc.mer-link.co.cr/PresolicitudesCatalogo/">
          <a:extLst>
            <a:ext uri="{FF2B5EF4-FFF2-40B4-BE49-F238E27FC236}">
              <a16:creationId xmlns:a16="http://schemas.microsoft.com/office/drawing/2014/main" id="{14C413DC-72FF-40A1-8691-8D51D447C7A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62969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812</xdr:row>
      <xdr:rowOff>0</xdr:rowOff>
    </xdr:from>
    <xdr:ext cx="304800" cy="304800"/>
    <xdr:sp macro="" textlink="">
      <xdr:nvSpPr>
        <xdr:cNvPr id="2024" name="AutoShape 1" descr="https://mpc.mer-link.co.cr/PresolicitudesCatalogo/">
          <a:extLst>
            <a:ext uri="{FF2B5EF4-FFF2-40B4-BE49-F238E27FC236}">
              <a16:creationId xmlns:a16="http://schemas.microsoft.com/office/drawing/2014/main" id="{EA6DF90E-CC1A-4590-9AD0-7A87275AEF8F}"/>
            </a:ext>
          </a:extLst>
        </xdr:cNvPr>
        <xdr:cNvSpPr>
          <a:spLocks noChangeAspect="1" noChangeArrowheads="1"/>
        </xdr:cNvSpPr>
      </xdr:nvSpPr>
      <xdr:spPr bwMode="auto">
        <a:xfrm>
          <a:off x="5572125" y="3663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812</xdr:row>
      <xdr:rowOff>0</xdr:rowOff>
    </xdr:from>
    <xdr:ext cx="304800" cy="304800"/>
    <xdr:sp macro="" textlink="">
      <xdr:nvSpPr>
        <xdr:cNvPr id="2025" name="AutoShape 1" descr="https://mpc.mer-link.co.cr/PresolicitudesCatalogo/">
          <a:extLst>
            <a:ext uri="{FF2B5EF4-FFF2-40B4-BE49-F238E27FC236}">
              <a16:creationId xmlns:a16="http://schemas.microsoft.com/office/drawing/2014/main" id="{D23B54BC-8408-41B3-9F5C-F5596193B0F5}"/>
            </a:ext>
          </a:extLst>
        </xdr:cNvPr>
        <xdr:cNvSpPr>
          <a:spLocks noChangeAspect="1" noChangeArrowheads="1"/>
        </xdr:cNvSpPr>
      </xdr:nvSpPr>
      <xdr:spPr bwMode="auto">
        <a:xfrm>
          <a:off x="5572125" y="3663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26" name="AutoShape 1" descr="https://mpc.mer-link.co.cr/PresolicitudesCatalogo/">
          <a:extLst>
            <a:ext uri="{FF2B5EF4-FFF2-40B4-BE49-F238E27FC236}">
              <a16:creationId xmlns:a16="http://schemas.microsoft.com/office/drawing/2014/main" id="{ECF48387-7B5F-44D5-98A2-032A4CA4ACD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27" name="AutoShape 1" descr="https://mpc.mer-link.co.cr/PresolicitudesCatalogo/">
          <a:extLst>
            <a:ext uri="{FF2B5EF4-FFF2-40B4-BE49-F238E27FC236}">
              <a16:creationId xmlns:a16="http://schemas.microsoft.com/office/drawing/2014/main" id="{219BC34C-610F-4227-8FF0-FA95433D4DCD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28" name="AutoShape 1" descr="https://mpc.mer-link.co.cr/PresolicitudesCatalogo/">
          <a:extLst>
            <a:ext uri="{FF2B5EF4-FFF2-40B4-BE49-F238E27FC236}">
              <a16:creationId xmlns:a16="http://schemas.microsoft.com/office/drawing/2014/main" id="{20CB4A15-2FFE-4DEC-B2A6-28E3475A3653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29" name="AutoShape 1" descr="https://mpc.mer-link.co.cr/PresolicitudesCatalogo/">
          <a:extLst>
            <a:ext uri="{FF2B5EF4-FFF2-40B4-BE49-F238E27FC236}">
              <a16:creationId xmlns:a16="http://schemas.microsoft.com/office/drawing/2014/main" id="{D856EFB4-D45E-4787-9364-AF8D5B905779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0" name="AutoShape 1" descr="https://mpc.mer-link.co.cr/PresolicitudesCatalogo/">
          <a:extLst>
            <a:ext uri="{FF2B5EF4-FFF2-40B4-BE49-F238E27FC236}">
              <a16:creationId xmlns:a16="http://schemas.microsoft.com/office/drawing/2014/main" id="{E7A988CA-A660-4453-BE5C-0412876CE448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1" name="AutoShape 1" descr="https://mpc.mer-link.co.cr/PresolicitudesCatalogo/">
          <a:extLst>
            <a:ext uri="{FF2B5EF4-FFF2-40B4-BE49-F238E27FC236}">
              <a16:creationId xmlns:a16="http://schemas.microsoft.com/office/drawing/2014/main" id="{DEE862C8-61C5-413B-B18E-2C61C7FCED0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2" name="AutoShape 1" descr="https://mpc.mer-link.co.cr/PresolicitudesCatalogo/">
          <a:extLst>
            <a:ext uri="{FF2B5EF4-FFF2-40B4-BE49-F238E27FC236}">
              <a16:creationId xmlns:a16="http://schemas.microsoft.com/office/drawing/2014/main" id="{EDC34194-410C-409A-A14C-B64A5C7C524B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3" name="AutoShape 1" descr="https://mpc.mer-link.co.cr/PresolicitudesCatalogo/">
          <a:extLst>
            <a:ext uri="{FF2B5EF4-FFF2-40B4-BE49-F238E27FC236}">
              <a16:creationId xmlns:a16="http://schemas.microsoft.com/office/drawing/2014/main" id="{20C36ECA-651B-414D-99E7-25FE02D411FE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4" name="AutoShape 1" descr="https://mpc.mer-link.co.cr/PresolicitudesCatalogo/">
          <a:extLst>
            <a:ext uri="{FF2B5EF4-FFF2-40B4-BE49-F238E27FC236}">
              <a16:creationId xmlns:a16="http://schemas.microsoft.com/office/drawing/2014/main" id="{0F8FCCC6-7FF9-4A1C-85AB-08902D88247A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5" name="AutoShape 1" descr="https://mpc.mer-link.co.cr/PresolicitudesCatalogo/">
          <a:extLst>
            <a:ext uri="{FF2B5EF4-FFF2-40B4-BE49-F238E27FC236}">
              <a16:creationId xmlns:a16="http://schemas.microsoft.com/office/drawing/2014/main" id="{12254E54-6A23-4D93-A222-4C1E5932D07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6" name="AutoShape 1" descr="https://mpc.mer-link.co.cr/PresolicitudesCatalogo/">
          <a:extLst>
            <a:ext uri="{FF2B5EF4-FFF2-40B4-BE49-F238E27FC236}">
              <a16:creationId xmlns:a16="http://schemas.microsoft.com/office/drawing/2014/main" id="{60CA7002-2F03-403E-A763-780421FFB166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7" name="AutoShape 1" descr="https://mpc.mer-link.co.cr/PresolicitudesCatalogo/">
          <a:extLst>
            <a:ext uri="{FF2B5EF4-FFF2-40B4-BE49-F238E27FC236}">
              <a16:creationId xmlns:a16="http://schemas.microsoft.com/office/drawing/2014/main" id="{621168CE-F9B7-453B-B515-8EFB59B7AE6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8" name="AutoShape 1" descr="https://mpc.mer-link.co.cr/PresolicitudesCatalogo/">
          <a:extLst>
            <a:ext uri="{FF2B5EF4-FFF2-40B4-BE49-F238E27FC236}">
              <a16:creationId xmlns:a16="http://schemas.microsoft.com/office/drawing/2014/main" id="{BA2E5299-3CF9-4F63-8406-9D128632148E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39" name="AutoShape 1" descr="https://mpc.mer-link.co.cr/PresolicitudesCatalogo/">
          <a:extLst>
            <a:ext uri="{FF2B5EF4-FFF2-40B4-BE49-F238E27FC236}">
              <a16:creationId xmlns:a16="http://schemas.microsoft.com/office/drawing/2014/main" id="{356EA8FC-46B6-496B-A89A-D99BC7620F55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40" name="AutoShape 1" descr="https://mpc.mer-link.co.cr/PresolicitudesCatalogo/">
          <a:extLst>
            <a:ext uri="{FF2B5EF4-FFF2-40B4-BE49-F238E27FC236}">
              <a16:creationId xmlns:a16="http://schemas.microsoft.com/office/drawing/2014/main" id="{5C8C6110-A8A1-4834-A44B-A4C7B905905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41" name="AutoShape 1" descr="https://mpc.mer-link.co.cr/PresolicitudesCatalogo/">
          <a:extLst>
            <a:ext uri="{FF2B5EF4-FFF2-40B4-BE49-F238E27FC236}">
              <a16:creationId xmlns:a16="http://schemas.microsoft.com/office/drawing/2014/main" id="{74B49592-1076-475C-B8F1-A32634AD2F35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42" name="AutoShape 1" descr="https://mpc.mer-link.co.cr/PresolicitudesCatalogo/">
          <a:extLst>
            <a:ext uri="{FF2B5EF4-FFF2-40B4-BE49-F238E27FC236}">
              <a16:creationId xmlns:a16="http://schemas.microsoft.com/office/drawing/2014/main" id="{D098E94E-4EFC-43CB-B259-57E9CA13EE08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43" name="AutoShape 1" descr="https://mpc.mer-link.co.cr/PresolicitudesCatalogo/">
          <a:extLst>
            <a:ext uri="{FF2B5EF4-FFF2-40B4-BE49-F238E27FC236}">
              <a16:creationId xmlns:a16="http://schemas.microsoft.com/office/drawing/2014/main" id="{A07B792A-CEBF-4ADF-86C1-CC79B1A515C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44" name="AutoShape 1" descr="https://mpc.mer-link.co.cr/PresolicitudesCatalogo/">
          <a:extLst>
            <a:ext uri="{FF2B5EF4-FFF2-40B4-BE49-F238E27FC236}">
              <a16:creationId xmlns:a16="http://schemas.microsoft.com/office/drawing/2014/main" id="{194DBC85-DB95-4776-A452-2EAED03C6A23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45" name="AutoShape 1" descr="https://mpc.mer-link.co.cr/PresolicitudesCatalogo/">
          <a:extLst>
            <a:ext uri="{FF2B5EF4-FFF2-40B4-BE49-F238E27FC236}">
              <a16:creationId xmlns:a16="http://schemas.microsoft.com/office/drawing/2014/main" id="{35A51EEE-7E37-4707-9214-0550B55AFA5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46" name="AutoShape 1" descr="https://mpc.mer-link.co.cr/PresolicitudesCatalogo/">
          <a:extLst>
            <a:ext uri="{FF2B5EF4-FFF2-40B4-BE49-F238E27FC236}">
              <a16:creationId xmlns:a16="http://schemas.microsoft.com/office/drawing/2014/main" id="{081A5E63-CD39-4BF3-A9B7-45892514A368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47" name="AutoShape 1" descr="https://mpc.mer-link.co.cr/PresolicitudesCatalogo/">
          <a:extLst>
            <a:ext uri="{FF2B5EF4-FFF2-40B4-BE49-F238E27FC236}">
              <a16:creationId xmlns:a16="http://schemas.microsoft.com/office/drawing/2014/main" id="{4D56C19A-588E-4D16-9998-DC244E806D4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1150</xdr:row>
      <xdr:rowOff>0</xdr:rowOff>
    </xdr:from>
    <xdr:ext cx="304800" cy="304800"/>
    <xdr:sp macro="" textlink="">
      <xdr:nvSpPr>
        <xdr:cNvPr id="2048" name="AutoShape 1" descr="https://mpc.mer-link.co.cr/PresolicitudesCatalogo/">
          <a:extLst>
            <a:ext uri="{FF2B5EF4-FFF2-40B4-BE49-F238E27FC236}">
              <a16:creationId xmlns:a16="http://schemas.microsoft.com/office/drawing/2014/main" id="{3F741667-5E2C-4CE3-88B2-ECF76E520F1B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0632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665</xdr:row>
      <xdr:rowOff>0</xdr:rowOff>
    </xdr:from>
    <xdr:ext cx="304800" cy="304800"/>
    <xdr:sp macro="" textlink="">
      <xdr:nvSpPr>
        <xdr:cNvPr id="2049" name="AutoShape 1" descr="https://mpc.mer-link.co.cr/PresolicitudesCatalogo/">
          <a:extLst>
            <a:ext uri="{FF2B5EF4-FFF2-40B4-BE49-F238E27FC236}">
              <a16:creationId xmlns:a16="http://schemas.microsoft.com/office/drawing/2014/main" id="{15D011D3-71BD-471C-8C98-7C1B21AC38BA}"/>
            </a:ext>
          </a:extLst>
        </xdr:cNvPr>
        <xdr:cNvSpPr>
          <a:spLocks noChangeAspect="1" noChangeArrowheads="1"/>
        </xdr:cNvSpPr>
      </xdr:nvSpPr>
      <xdr:spPr bwMode="auto">
        <a:xfrm>
          <a:off x="5572125" y="466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665</xdr:row>
      <xdr:rowOff>0</xdr:rowOff>
    </xdr:from>
    <xdr:ext cx="304800" cy="304800"/>
    <xdr:sp macro="" textlink="">
      <xdr:nvSpPr>
        <xdr:cNvPr id="2050" name="AutoShape 1" descr="https://mpc.mer-link.co.cr/PresolicitudesCatalogo/">
          <a:extLst>
            <a:ext uri="{FF2B5EF4-FFF2-40B4-BE49-F238E27FC236}">
              <a16:creationId xmlns:a16="http://schemas.microsoft.com/office/drawing/2014/main" id="{0F894460-A405-4155-BCF4-D89AD5E8FC01}"/>
            </a:ext>
          </a:extLst>
        </xdr:cNvPr>
        <xdr:cNvSpPr>
          <a:spLocks noChangeAspect="1" noChangeArrowheads="1"/>
        </xdr:cNvSpPr>
      </xdr:nvSpPr>
      <xdr:spPr bwMode="auto">
        <a:xfrm>
          <a:off x="5572125" y="466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669</xdr:row>
      <xdr:rowOff>0</xdr:rowOff>
    </xdr:from>
    <xdr:ext cx="304800" cy="304800"/>
    <xdr:sp macro="" textlink="">
      <xdr:nvSpPr>
        <xdr:cNvPr id="2051" name="AutoShape 1" descr="https://mpc.mer-link.co.cr/PresolicitudesCatalogo/">
          <a:extLst>
            <a:ext uri="{FF2B5EF4-FFF2-40B4-BE49-F238E27FC236}">
              <a16:creationId xmlns:a16="http://schemas.microsoft.com/office/drawing/2014/main" id="{0EBF4521-855E-46F7-AE5A-19D82E180532}"/>
            </a:ext>
          </a:extLst>
        </xdr:cNvPr>
        <xdr:cNvSpPr>
          <a:spLocks noChangeAspect="1" noChangeArrowheads="1"/>
        </xdr:cNvSpPr>
      </xdr:nvSpPr>
      <xdr:spPr bwMode="auto">
        <a:xfrm>
          <a:off x="5572125" y="603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669</xdr:row>
      <xdr:rowOff>0</xdr:rowOff>
    </xdr:from>
    <xdr:ext cx="304800" cy="304800"/>
    <xdr:sp macro="" textlink="">
      <xdr:nvSpPr>
        <xdr:cNvPr id="2052" name="AutoShape 1" descr="https://mpc.mer-link.co.cr/PresolicitudesCatalogo/">
          <a:extLst>
            <a:ext uri="{FF2B5EF4-FFF2-40B4-BE49-F238E27FC236}">
              <a16:creationId xmlns:a16="http://schemas.microsoft.com/office/drawing/2014/main" id="{C69E3380-593B-4C9D-BBF4-D64C063A91CF}"/>
            </a:ext>
          </a:extLst>
        </xdr:cNvPr>
        <xdr:cNvSpPr>
          <a:spLocks noChangeAspect="1" noChangeArrowheads="1"/>
        </xdr:cNvSpPr>
      </xdr:nvSpPr>
      <xdr:spPr bwMode="auto">
        <a:xfrm>
          <a:off x="5572125" y="603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1010</xdr:row>
      <xdr:rowOff>0</xdr:rowOff>
    </xdr:from>
    <xdr:ext cx="305532" cy="161192"/>
    <xdr:sp macro="" textlink="">
      <xdr:nvSpPr>
        <xdr:cNvPr id="2053" name="AutoShape 1" descr="https://mpc.mer-link.co.cr/PresolicitudesCatalogo/">
          <a:extLst>
            <a:ext uri="{FF2B5EF4-FFF2-40B4-BE49-F238E27FC236}">
              <a16:creationId xmlns:a16="http://schemas.microsoft.com/office/drawing/2014/main" id="{B285FE90-5969-45B3-922B-3377E897D50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514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1010</xdr:row>
      <xdr:rowOff>0</xdr:rowOff>
    </xdr:from>
    <xdr:ext cx="305532" cy="161192"/>
    <xdr:sp macro="" textlink="">
      <xdr:nvSpPr>
        <xdr:cNvPr id="2054" name="AutoShape 1" descr="https://mpc.mer-link.co.cr/PresolicitudesCatalogo/">
          <a:extLst>
            <a:ext uri="{FF2B5EF4-FFF2-40B4-BE49-F238E27FC236}">
              <a16:creationId xmlns:a16="http://schemas.microsoft.com/office/drawing/2014/main" id="{6BFB8614-D04D-4C88-BF64-52551F208B8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514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1010</xdr:row>
      <xdr:rowOff>0</xdr:rowOff>
    </xdr:from>
    <xdr:ext cx="305532" cy="161192"/>
    <xdr:sp macro="" textlink="">
      <xdr:nvSpPr>
        <xdr:cNvPr id="2055" name="AutoShape 1" descr="https://mpc.mer-link.co.cr/PresolicitudesCatalogo/">
          <a:extLst>
            <a:ext uri="{FF2B5EF4-FFF2-40B4-BE49-F238E27FC236}">
              <a16:creationId xmlns:a16="http://schemas.microsoft.com/office/drawing/2014/main" id="{AB4EEAA4-EC4F-490E-8B52-83EBE733B4F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514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1010</xdr:row>
      <xdr:rowOff>0</xdr:rowOff>
    </xdr:from>
    <xdr:ext cx="305532" cy="161192"/>
    <xdr:sp macro="" textlink="">
      <xdr:nvSpPr>
        <xdr:cNvPr id="2056" name="AutoShape 1" descr="https://mpc.mer-link.co.cr/PresolicitudesCatalogo/">
          <a:extLst>
            <a:ext uri="{FF2B5EF4-FFF2-40B4-BE49-F238E27FC236}">
              <a16:creationId xmlns:a16="http://schemas.microsoft.com/office/drawing/2014/main" id="{20ECA23B-D9F4-4ACC-99AB-09306A02BB3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514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1010</xdr:row>
      <xdr:rowOff>0</xdr:rowOff>
    </xdr:from>
    <xdr:ext cx="305532" cy="161192"/>
    <xdr:sp macro="" textlink="">
      <xdr:nvSpPr>
        <xdr:cNvPr id="2057" name="AutoShape 1" descr="https://mpc.mer-link.co.cr/PresolicitudesCatalogo/">
          <a:extLst>
            <a:ext uri="{FF2B5EF4-FFF2-40B4-BE49-F238E27FC236}">
              <a16:creationId xmlns:a16="http://schemas.microsoft.com/office/drawing/2014/main" id="{EAA2816D-F430-47BD-9470-4B86C2DB27D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7514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1026</xdr:row>
      <xdr:rowOff>0</xdr:rowOff>
    </xdr:from>
    <xdr:ext cx="305532" cy="161192"/>
    <xdr:sp macro="" textlink="">
      <xdr:nvSpPr>
        <xdr:cNvPr id="2058" name="AutoShape 1" descr="https://mpc.mer-link.co.cr/PresolicitudesCatalogo/">
          <a:extLst>
            <a:ext uri="{FF2B5EF4-FFF2-40B4-BE49-F238E27FC236}">
              <a16:creationId xmlns:a16="http://schemas.microsoft.com/office/drawing/2014/main" id="{5A5A8650-332B-44EC-839F-EAB05FAA2AC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0705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1026</xdr:row>
      <xdr:rowOff>0</xdr:rowOff>
    </xdr:from>
    <xdr:ext cx="305532" cy="161192"/>
    <xdr:sp macro="" textlink="">
      <xdr:nvSpPr>
        <xdr:cNvPr id="2059" name="AutoShape 1" descr="https://mpc.mer-link.co.cr/PresolicitudesCatalogo/">
          <a:extLst>
            <a:ext uri="{FF2B5EF4-FFF2-40B4-BE49-F238E27FC236}">
              <a16:creationId xmlns:a16="http://schemas.microsoft.com/office/drawing/2014/main" id="{B06C5861-1BDA-4865-A338-A43A16D22B0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0705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1026</xdr:row>
      <xdr:rowOff>0</xdr:rowOff>
    </xdr:from>
    <xdr:ext cx="305532" cy="161192"/>
    <xdr:sp macro="" textlink="">
      <xdr:nvSpPr>
        <xdr:cNvPr id="2060" name="AutoShape 1" descr="https://mpc.mer-link.co.cr/PresolicitudesCatalogo/">
          <a:extLst>
            <a:ext uri="{FF2B5EF4-FFF2-40B4-BE49-F238E27FC236}">
              <a16:creationId xmlns:a16="http://schemas.microsoft.com/office/drawing/2014/main" id="{030DA462-75CF-4FE8-8872-55FBD081CEF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0705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1026</xdr:row>
      <xdr:rowOff>0</xdr:rowOff>
    </xdr:from>
    <xdr:ext cx="305532" cy="161192"/>
    <xdr:sp macro="" textlink="">
      <xdr:nvSpPr>
        <xdr:cNvPr id="2061" name="AutoShape 1" descr="https://mpc.mer-link.co.cr/PresolicitudesCatalogo/">
          <a:extLst>
            <a:ext uri="{FF2B5EF4-FFF2-40B4-BE49-F238E27FC236}">
              <a16:creationId xmlns:a16="http://schemas.microsoft.com/office/drawing/2014/main" id="{D5C614B3-D5CC-488D-8CA0-D0337C776BA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0705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1026</xdr:row>
      <xdr:rowOff>0</xdr:rowOff>
    </xdr:from>
    <xdr:ext cx="305532" cy="161192"/>
    <xdr:sp macro="" textlink="">
      <xdr:nvSpPr>
        <xdr:cNvPr id="2062" name="AutoShape 1" descr="https://mpc.mer-link.co.cr/PresolicitudesCatalogo/">
          <a:extLst>
            <a:ext uri="{FF2B5EF4-FFF2-40B4-BE49-F238E27FC236}">
              <a16:creationId xmlns:a16="http://schemas.microsoft.com/office/drawing/2014/main" id="{9449417A-FB02-4743-A2CD-387B9A8703E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80705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793</xdr:row>
      <xdr:rowOff>0</xdr:rowOff>
    </xdr:from>
    <xdr:ext cx="305532" cy="161192"/>
    <xdr:sp macro="" textlink="">
      <xdr:nvSpPr>
        <xdr:cNvPr id="2063" name="AutoShape 1" descr="https://mpc.mer-link.co.cr/PresolicitudesCatalogo/">
          <a:extLst>
            <a:ext uri="{FF2B5EF4-FFF2-40B4-BE49-F238E27FC236}">
              <a16:creationId xmlns:a16="http://schemas.microsoft.com/office/drawing/2014/main" id="{0F80EC26-427C-4A25-A21B-8CA9B120A87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01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793</xdr:row>
      <xdr:rowOff>0</xdr:rowOff>
    </xdr:from>
    <xdr:ext cx="305532" cy="161192"/>
    <xdr:sp macro="" textlink="">
      <xdr:nvSpPr>
        <xdr:cNvPr id="2064" name="AutoShape 1" descr="https://mpc.mer-link.co.cr/PresolicitudesCatalogo/">
          <a:extLst>
            <a:ext uri="{FF2B5EF4-FFF2-40B4-BE49-F238E27FC236}">
              <a16:creationId xmlns:a16="http://schemas.microsoft.com/office/drawing/2014/main" id="{932C2458-35AE-43ED-A920-A5D32FB8E5D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01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793</xdr:row>
      <xdr:rowOff>0</xdr:rowOff>
    </xdr:from>
    <xdr:ext cx="305532" cy="161192"/>
    <xdr:sp macro="" textlink="">
      <xdr:nvSpPr>
        <xdr:cNvPr id="2065" name="AutoShape 1" descr="https://mpc.mer-link.co.cr/PresolicitudesCatalogo/">
          <a:extLst>
            <a:ext uri="{FF2B5EF4-FFF2-40B4-BE49-F238E27FC236}">
              <a16:creationId xmlns:a16="http://schemas.microsoft.com/office/drawing/2014/main" id="{B3390D9B-D887-46CB-8285-65CE5E9FABD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01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793</xdr:row>
      <xdr:rowOff>0</xdr:rowOff>
    </xdr:from>
    <xdr:ext cx="305532" cy="161192"/>
    <xdr:sp macro="" textlink="">
      <xdr:nvSpPr>
        <xdr:cNvPr id="2066" name="AutoShape 1" descr="https://mpc.mer-link.co.cr/PresolicitudesCatalogo/">
          <a:extLst>
            <a:ext uri="{FF2B5EF4-FFF2-40B4-BE49-F238E27FC236}">
              <a16:creationId xmlns:a16="http://schemas.microsoft.com/office/drawing/2014/main" id="{C5D272E8-D9EE-415B-9316-0B26E93BDF7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01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793</xdr:row>
      <xdr:rowOff>0</xdr:rowOff>
    </xdr:from>
    <xdr:ext cx="305532" cy="161192"/>
    <xdr:sp macro="" textlink="">
      <xdr:nvSpPr>
        <xdr:cNvPr id="2067" name="AutoShape 1" descr="https://mpc.mer-link.co.cr/PresolicitudesCatalogo/">
          <a:extLst>
            <a:ext uri="{FF2B5EF4-FFF2-40B4-BE49-F238E27FC236}">
              <a16:creationId xmlns:a16="http://schemas.microsoft.com/office/drawing/2014/main" id="{6C89208D-4913-4506-9801-C71CF3884FD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3013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906</xdr:row>
      <xdr:rowOff>0</xdr:rowOff>
    </xdr:from>
    <xdr:ext cx="305532" cy="161192"/>
    <xdr:sp macro="" textlink="">
      <xdr:nvSpPr>
        <xdr:cNvPr id="2068" name="AutoShape 1" descr="https://mpc.mer-link.co.cr/PresolicitudesCatalogo/">
          <a:extLst>
            <a:ext uri="{FF2B5EF4-FFF2-40B4-BE49-F238E27FC236}">
              <a16:creationId xmlns:a16="http://schemas.microsoft.com/office/drawing/2014/main" id="{AA5995E1-EE70-45D7-88AA-A8431FBA49F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568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906</xdr:row>
      <xdr:rowOff>0</xdr:rowOff>
    </xdr:from>
    <xdr:ext cx="305532" cy="161192"/>
    <xdr:sp macro="" textlink="">
      <xdr:nvSpPr>
        <xdr:cNvPr id="2069" name="AutoShape 1" descr="https://mpc.mer-link.co.cr/PresolicitudesCatalogo/">
          <a:extLst>
            <a:ext uri="{FF2B5EF4-FFF2-40B4-BE49-F238E27FC236}">
              <a16:creationId xmlns:a16="http://schemas.microsoft.com/office/drawing/2014/main" id="{E30775AD-92C5-4CB9-9868-37C495B943B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568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906</xdr:row>
      <xdr:rowOff>0</xdr:rowOff>
    </xdr:from>
    <xdr:ext cx="305532" cy="161192"/>
    <xdr:sp macro="" textlink="">
      <xdr:nvSpPr>
        <xdr:cNvPr id="2070" name="AutoShape 1" descr="https://mpc.mer-link.co.cr/PresolicitudesCatalogo/">
          <a:extLst>
            <a:ext uri="{FF2B5EF4-FFF2-40B4-BE49-F238E27FC236}">
              <a16:creationId xmlns:a16="http://schemas.microsoft.com/office/drawing/2014/main" id="{20BA02D1-FBBB-4BC2-8DCF-70B66C1A6B8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568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906</xdr:row>
      <xdr:rowOff>0</xdr:rowOff>
    </xdr:from>
    <xdr:ext cx="305532" cy="161192"/>
    <xdr:sp macro="" textlink="">
      <xdr:nvSpPr>
        <xdr:cNvPr id="2071" name="AutoShape 1" descr="https://mpc.mer-link.co.cr/PresolicitudesCatalogo/">
          <a:extLst>
            <a:ext uri="{FF2B5EF4-FFF2-40B4-BE49-F238E27FC236}">
              <a16:creationId xmlns:a16="http://schemas.microsoft.com/office/drawing/2014/main" id="{1E060708-C545-4ADA-9C30-BDA96BB5C0A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568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906</xdr:row>
      <xdr:rowOff>0</xdr:rowOff>
    </xdr:from>
    <xdr:ext cx="305532" cy="161192"/>
    <xdr:sp macro="" textlink="">
      <xdr:nvSpPr>
        <xdr:cNvPr id="2072" name="AutoShape 1" descr="https://mpc.mer-link.co.cr/PresolicitudesCatalogo/">
          <a:extLst>
            <a:ext uri="{FF2B5EF4-FFF2-40B4-BE49-F238E27FC236}">
              <a16:creationId xmlns:a16="http://schemas.microsoft.com/office/drawing/2014/main" id="{96378217-1523-4857-94DF-0CE41E71CAD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55683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818</xdr:row>
      <xdr:rowOff>0</xdr:rowOff>
    </xdr:from>
    <xdr:ext cx="305532" cy="161192"/>
    <xdr:sp macro="" textlink="">
      <xdr:nvSpPr>
        <xdr:cNvPr id="2073" name="AutoShape 1" descr="https://mpc.mer-link.co.cr/PresolicitudesCatalogo/">
          <a:extLst>
            <a:ext uri="{FF2B5EF4-FFF2-40B4-BE49-F238E27FC236}">
              <a16:creationId xmlns:a16="http://schemas.microsoft.com/office/drawing/2014/main" id="{619B48AD-79D4-40E9-8FB3-0C50E07B773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7776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818</xdr:row>
      <xdr:rowOff>0</xdr:rowOff>
    </xdr:from>
    <xdr:ext cx="305532" cy="161192"/>
    <xdr:sp macro="" textlink="">
      <xdr:nvSpPr>
        <xdr:cNvPr id="2074" name="AutoShape 1" descr="https://mpc.mer-link.co.cr/PresolicitudesCatalogo/">
          <a:extLst>
            <a:ext uri="{FF2B5EF4-FFF2-40B4-BE49-F238E27FC236}">
              <a16:creationId xmlns:a16="http://schemas.microsoft.com/office/drawing/2014/main" id="{6EF1B60A-C51D-4540-8D5E-DF3C9EFE44A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7776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818</xdr:row>
      <xdr:rowOff>0</xdr:rowOff>
    </xdr:from>
    <xdr:ext cx="305532" cy="161192"/>
    <xdr:sp macro="" textlink="">
      <xdr:nvSpPr>
        <xdr:cNvPr id="2075" name="AutoShape 1" descr="https://mpc.mer-link.co.cr/PresolicitudesCatalogo/">
          <a:extLst>
            <a:ext uri="{FF2B5EF4-FFF2-40B4-BE49-F238E27FC236}">
              <a16:creationId xmlns:a16="http://schemas.microsoft.com/office/drawing/2014/main" id="{A53A9A0C-E9D6-42DA-878E-ED37927718A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7776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818</xdr:row>
      <xdr:rowOff>0</xdr:rowOff>
    </xdr:from>
    <xdr:ext cx="305532" cy="161192"/>
    <xdr:sp macro="" textlink="">
      <xdr:nvSpPr>
        <xdr:cNvPr id="2076" name="AutoShape 1" descr="https://mpc.mer-link.co.cr/PresolicitudesCatalogo/">
          <a:extLst>
            <a:ext uri="{FF2B5EF4-FFF2-40B4-BE49-F238E27FC236}">
              <a16:creationId xmlns:a16="http://schemas.microsoft.com/office/drawing/2014/main" id="{D1649B9D-16D1-4C41-867B-2A45B0414D1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7776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818</xdr:row>
      <xdr:rowOff>0</xdr:rowOff>
    </xdr:from>
    <xdr:ext cx="305532" cy="161192"/>
    <xdr:sp macro="" textlink="">
      <xdr:nvSpPr>
        <xdr:cNvPr id="2077" name="AutoShape 1" descr="https://mpc.mer-link.co.cr/PresolicitudesCatalogo/">
          <a:extLst>
            <a:ext uri="{FF2B5EF4-FFF2-40B4-BE49-F238E27FC236}">
              <a16:creationId xmlns:a16="http://schemas.microsoft.com/office/drawing/2014/main" id="{78D810CA-B3AD-4C08-9A5E-21866FF9B01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7776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729</xdr:row>
      <xdr:rowOff>0</xdr:rowOff>
    </xdr:from>
    <xdr:ext cx="305532" cy="161192"/>
    <xdr:sp macro="" textlink="">
      <xdr:nvSpPr>
        <xdr:cNvPr id="2078" name="AutoShape 1" descr="https://mpc.mer-link.co.cr/PresolicitudesCatalogo/">
          <a:extLst>
            <a:ext uri="{FF2B5EF4-FFF2-40B4-BE49-F238E27FC236}">
              <a16:creationId xmlns:a16="http://schemas.microsoft.com/office/drawing/2014/main" id="{E391B2AF-D1F2-4F73-9464-491F4453202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082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729</xdr:row>
      <xdr:rowOff>0</xdr:rowOff>
    </xdr:from>
    <xdr:ext cx="305532" cy="161192"/>
    <xdr:sp macro="" textlink="">
      <xdr:nvSpPr>
        <xdr:cNvPr id="2079" name="AutoShape 1" descr="https://mpc.mer-link.co.cr/PresolicitudesCatalogo/">
          <a:extLst>
            <a:ext uri="{FF2B5EF4-FFF2-40B4-BE49-F238E27FC236}">
              <a16:creationId xmlns:a16="http://schemas.microsoft.com/office/drawing/2014/main" id="{33A3E992-F7DC-4D90-847C-79948ADE02E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082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729</xdr:row>
      <xdr:rowOff>0</xdr:rowOff>
    </xdr:from>
    <xdr:ext cx="305532" cy="161192"/>
    <xdr:sp macro="" textlink="">
      <xdr:nvSpPr>
        <xdr:cNvPr id="2080" name="AutoShape 1" descr="https://mpc.mer-link.co.cr/PresolicitudesCatalogo/">
          <a:extLst>
            <a:ext uri="{FF2B5EF4-FFF2-40B4-BE49-F238E27FC236}">
              <a16:creationId xmlns:a16="http://schemas.microsoft.com/office/drawing/2014/main" id="{5D2F9E26-99DF-499C-9228-0621E62F059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082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729</xdr:row>
      <xdr:rowOff>0</xdr:rowOff>
    </xdr:from>
    <xdr:ext cx="305532" cy="161192"/>
    <xdr:sp macro="" textlink="">
      <xdr:nvSpPr>
        <xdr:cNvPr id="2081" name="AutoShape 1" descr="https://mpc.mer-link.co.cr/PresolicitudesCatalogo/">
          <a:extLst>
            <a:ext uri="{FF2B5EF4-FFF2-40B4-BE49-F238E27FC236}">
              <a16:creationId xmlns:a16="http://schemas.microsoft.com/office/drawing/2014/main" id="{09E209F2-3A0A-49F9-8985-44476AEEC61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082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729</xdr:row>
      <xdr:rowOff>0</xdr:rowOff>
    </xdr:from>
    <xdr:ext cx="305532" cy="161192"/>
    <xdr:sp macro="" textlink="">
      <xdr:nvSpPr>
        <xdr:cNvPr id="2082" name="AutoShape 1" descr="https://mpc.mer-link.co.cr/PresolicitudesCatalogo/">
          <a:extLst>
            <a:ext uri="{FF2B5EF4-FFF2-40B4-BE49-F238E27FC236}">
              <a16:creationId xmlns:a16="http://schemas.microsoft.com/office/drawing/2014/main" id="{4805FF60-6CAD-4347-ADB0-DDAA785EE6C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0821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1137</xdr:row>
      <xdr:rowOff>0</xdr:rowOff>
    </xdr:from>
    <xdr:ext cx="305532" cy="161192"/>
    <xdr:sp macro="" textlink="">
      <xdr:nvSpPr>
        <xdr:cNvPr id="2083" name="AutoShape 1" descr="https://mpc.mer-link.co.cr/PresolicitudesCatalogo/">
          <a:extLst>
            <a:ext uri="{FF2B5EF4-FFF2-40B4-BE49-F238E27FC236}">
              <a16:creationId xmlns:a16="http://schemas.microsoft.com/office/drawing/2014/main" id="{FAAF00E6-67DB-4442-A287-860E4DEEBA4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3422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1137</xdr:row>
      <xdr:rowOff>0</xdr:rowOff>
    </xdr:from>
    <xdr:ext cx="305532" cy="161192"/>
    <xdr:sp macro="" textlink="">
      <xdr:nvSpPr>
        <xdr:cNvPr id="2084" name="AutoShape 1" descr="https://mpc.mer-link.co.cr/PresolicitudesCatalogo/">
          <a:extLst>
            <a:ext uri="{FF2B5EF4-FFF2-40B4-BE49-F238E27FC236}">
              <a16:creationId xmlns:a16="http://schemas.microsoft.com/office/drawing/2014/main" id="{1AB75646-31C0-4835-9CD8-F9387924381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3422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1137</xdr:row>
      <xdr:rowOff>0</xdr:rowOff>
    </xdr:from>
    <xdr:ext cx="305532" cy="161192"/>
    <xdr:sp macro="" textlink="">
      <xdr:nvSpPr>
        <xdr:cNvPr id="2085" name="AutoShape 1" descr="https://mpc.mer-link.co.cr/PresolicitudesCatalogo/">
          <a:extLst>
            <a:ext uri="{FF2B5EF4-FFF2-40B4-BE49-F238E27FC236}">
              <a16:creationId xmlns:a16="http://schemas.microsoft.com/office/drawing/2014/main" id="{A2D76C62-9ED0-4A5B-B235-B9488F6C5FE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3422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1137</xdr:row>
      <xdr:rowOff>0</xdr:rowOff>
    </xdr:from>
    <xdr:ext cx="305532" cy="161192"/>
    <xdr:sp macro="" textlink="">
      <xdr:nvSpPr>
        <xdr:cNvPr id="2086" name="AutoShape 1" descr="https://mpc.mer-link.co.cr/PresolicitudesCatalogo/">
          <a:extLst>
            <a:ext uri="{FF2B5EF4-FFF2-40B4-BE49-F238E27FC236}">
              <a16:creationId xmlns:a16="http://schemas.microsoft.com/office/drawing/2014/main" id="{DF7AE6E2-EF2F-4C9E-AD90-FCE2A4E61B9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3422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1137</xdr:row>
      <xdr:rowOff>0</xdr:rowOff>
    </xdr:from>
    <xdr:ext cx="305532" cy="161192"/>
    <xdr:sp macro="" textlink="">
      <xdr:nvSpPr>
        <xdr:cNvPr id="2087" name="AutoShape 1" descr="https://mpc.mer-link.co.cr/PresolicitudesCatalogo/">
          <a:extLst>
            <a:ext uri="{FF2B5EF4-FFF2-40B4-BE49-F238E27FC236}">
              <a16:creationId xmlns:a16="http://schemas.microsoft.com/office/drawing/2014/main" id="{A6E745F5-AD24-45E8-8329-6CD1EAF9A6C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3422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1115</xdr:row>
      <xdr:rowOff>0</xdr:rowOff>
    </xdr:from>
    <xdr:ext cx="305532" cy="161192"/>
    <xdr:sp macro="" textlink="">
      <xdr:nvSpPr>
        <xdr:cNvPr id="2088" name="AutoShape 1" descr="https://mpc.mer-link.co.cr/PresolicitudesCatalogo/">
          <a:extLst>
            <a:ext uri="{FF2B5EF4-FFF2-40B4-BE49-F238E27FC236}">
              <a16:creationId xmlns:a16="http://schemas.microsoft.com/office/drawing/2014/main" id="{F1F50649-D46F-4D9C-A9F6-1E11EB5AA10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231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1115</xdr:row>
      <xdr:rowOff>0</xdr:rowOff>
    </xdr:from>
    <xdr:ext cx="305532" cy="161192"/>
    <xdr:sp macro="" textlink="">
      <xdr:nvSpPr>
        <xdr:cNvPr id="2089" name="AutoShape 1" descr="https://mpc.mer-link.co.cr/PresolicitudesCatalogo/">
          <a:extLst>
            <a:ext uri="{FF2B5EF4-FFF2-40B4-BE49-F238E27FC236}">
              <a16:creationId xmlns:a16="http://schemas.microsoft.com/office/drawing/2014/main" id="{F0E6F305-2B32-44F0-8BB6-1AF12F2DF86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231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1115</xdr:row>
      <xdr:rowOff>0</xdr:rowOff>
    </xdr:from>
    <xdr:ext cx="305532" cy="161192"/>
    <xdr:sp macro="" textlink="">
      <xdr:nvSpPr>
        <xdr:cNvPr id="2090" name="AutoShape 1" descr="https://mpc.mer-link.co.cr/PresolicitudesCatalogo/">
          <a:extLst>
            <a:ext uri="{FF2B5EF4-FFF2-40B4-BE49-F238E27FC236}">
              <a16:creationId xmlns:a16="http://schemas.microsoft.com/office/drawing/2014/main" id="{F255B1B6-D0D8-45E6-9DB4-A09D6CE6C9BF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231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1115</xdr:row>
      <xdr:rowOff>0</xdr:rowOff>
    </xdr:from>
    <xdr:ext cx="305532" cy="161192"/>
    <xdr:sp macro="" textlink="">
      <xdr:nvSpPr>
        <xdr:cNvPr id="2091" name="AutoShape 1" descr="https://mpc.mer-link.co.cr/PresolicitudesCatalogo/">
          <a:extLst>
            <a:ext uri="{FF2B5EF4-FFF2-40B4-BE49-F238E27FC236}">
              <a16:creationId xmlns:a16="http://schemas.microsoft.com/office/drawing/2014/main" id="{0847E5CD-6DA1-4C26-94A4-D9C1548EDC9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231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1115</xdr:row>
      <xdr:rowOff>0</xdr:rowOff>
    </xdr:from>
    <xdr:ext cx="305532" cy="161192"/>
    <xdr:sp macro="" textlink="">
      <xdr:nvSpPr>
        <xdr:cNvPr id="2092" name="AutoShape 1" descr="https://mpc.mer-link.co.cr/PresolicitudesCatalogo/">
          <a:extLst>
            <a:ext uri="{FF2B5EF4-FFF2-40B4-BE49-F238E27FC236}">
              <a16:creationId xmlns:a16="http://schemas.microsoft.com/office/drawing/2014/main" id="{254EC6D1-DE11-4861-9E75-4D4165E3D24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92314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720</xdr:row>
      <xdr:rowOff>0</xdr:rowOff>
    </xdr:from>
    <xdr:ext cx="305532" cy="161192"/>
    <xdr:sp macro="" textlink="">
      <xdr:nvSpPr>
        <xdr:cNvPr id="2093" name="AutoShape 1" descr="https://mpc.mer-link.co.cr/PresolicitudesCatalogo/">
          <a:extLst>
            <a:ext uri="{FF2B5EF4-FFF2-40B4-BE49-F238E27FC236}">
              <a16:creationId xmlns:a16="http://schemas.microsoft.com/office/drawing/2014/main" id="{C19FF594-7D82-4205-AD72-4394DD54E99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910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720</xdr:row>
      <xdr:rowOff>0</xdr:rowOff>
    </xdr:from>
    <xdr:ext cx="305532" cy="161192"/>
    <xdr:sp macro="" textlink="">
      <xdr:nvSpPr>
        <xdr:cNvPr id="2094" name="AutoShape 1" descr="https://mpc.mer-link.co.cr/PresolicitudesCatalogo/">
          <a:extLst>
            <a:ext uri="{FF2B5EF4-FFF2-40B4-BE49-F238E27FC236}">
              <a16:creationId xmlns:a16="http://schemas.microsoft.com/office/drawing/2014/main" id="{1E358057-106D-4CE2-9833-5EF0DEBE0A72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910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720</xdr:row>
      <xdr:rowOff>0</xdr:rowOff>
    </xdr:from>
    <xdr:ext cx="305532" cy="161192"/>
    <xdr:sp macro="" textlink="">
      <xdr:nvSpPr>
        <xdr:cNvPr id="2095" name="AutoShape 1" descr="https://mpc.mer-link.co.cr/PresolicitudesCatalogo/">
          <a:extLst>
            <a:ext uri="{FF2B5EF4-FFF2-40B4-BE49-F238E27FC236}">
              <a16:creationId xmlns:a16="http://schemas.microsoft.com/office/drawing/2014/main" id="{9F80F210-0EE2-49F8-886B-9B9D751060AE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910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720</xdr:row>
      <xdr:rowOff>0</xdr:rowOff>
    </xdr:from>
    <xdr:ext cx="305532" cy="161192"/>
    <xdr:sp macro="" textlink="">
      <xdr:nvSpPr>
        <xdr:cNvPr id="2096" name="AutoShape 1" descr="https://mpc.mer-link.co.cr/PresolicitudesCatalogo/">
          <a:extLst>
            <a:ext uri="{FF2B5EF4-FFF2-40B4-BE49-F238E27FC236}">
              <a16:creationId xmlns:a16="http://schemas.microsoft.com/office/drawing/2014/main" id="{C929C554-DE45-4C78-B284-C89565245D6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910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720</xdr:row>
      <xdr:rowOff>0</xdr:rowOff>
    </xdr:from>
    <xdr:ext cx="305532" cy="161192"/>
    <xdr:sp macro="" textlink="">
      <xdr:nvSpPr>
        <xdr:cNvPr id="2097" name="AutoShape 1" descr="https://mpc.mer-link.co.cr/PresolicitudesCatalogo/">
          <a:extLst>
            <a:ext uri="{FF2B5EF4-FFF2-40B4-BE49-F238E27FC236}">
              <a16:creationId xmlns:a16="http://schemas.microsoft.com/office/drawing/2014/main" id="{7712568B-E93A-4C80-95CF-E9AB0AF2F6E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910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745</xdr:row>
      <xdr:rowOff>0</xdr:rowOff>
    </xdr:from>
    <xdr:ext cx="305532" cy="161192"/>
    <xdr:sp macro="" textlink="">
      <xdr:nvSpPr>
        <xdr:cNvPr id="2098" name="AutoShape 1" descr="https://mpc.mer-link.co.cr/PresolicitudesCatalogo/">
          <a:extLst>
            <a:ext uri="{FF2B5EF4-FFF2-40B4-BE49-F238E27FC236}">
              <a16:creationId xmlns:a16="http://schemas.microsoft.com/office/drawing/2014/main" id="{74046FE0-A384-46EE-832C-714194CD75C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86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745</xdr:row>
      <xdr:rowOff>0</xdr:rowOff>
    </xdr:from>
    <xdr:ext cx="305532" cy="161192"/>
    <xdr:sp macro="" textlink="">
      <xdr:nvSpPr>
        <xdr:cNvPr id="2099" name="AutoShape 1" descr="https://mpc.mer-link.co.cr/PresolicitudesCatalogo/">
          <a:extLst>
            <a:ext uri="{FF2B5EF4-FFF2-40B4-BE49-F238E27FC236}">
              <a16:creationId xmlns:a16="http://schemas.microsoft.com/office/drawing/2014/main" id="{C7B34A32-6657-4435-B891-E1CFB738935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86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745</xdr:row>
      <xdr:rowOff>0</xdr:rowOff>
    </xdr:from>
    <xdr:ext cx="305532" cy="161192"/>
    <xdr:sp macro="" textlink="">
      <xdr:nvSpPr>
        <xdr:cNvPr id="2100" name="AutoShape 1" descr="https://mpc.mer-link.co.cr/PresolicitudesCatalogo/">
          <a:extLst>
            <a:ext uri="{FF2B5EF4-FFF2-40B4-BE49-F238E27FC236}">
              <a16:creationId xmlns:a16="http://schemas.microsoft.com/office/drawing/2014/main" id="{916B8A85-3ADF-4B7A-868F-307EB538496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86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745</xdr:row>
      <xdr:rowOff>0</xdr:rowOff>
    </xdr:from>
    <xdr:ext cx="305532" cy="161192"/>
    <xdr:sp macro="" textlink="">
      <xdr:nvSpPr>
        <xdr:cNvPr id="2101" name="AutoShape 1" descr="https://mpc.mer-link.co.cr/PresolicitudesCatalogo/">
          <a:extLst>
            <a:ext uri="{FF2B5EF4-FFF2-40B4-BE49-F238E27FC236}">
              <a16:creationId xmlns:a16="http://schemas.microsoft.com/office/drawing/2014/main" id="{5F73F642-673C-4B37-BFD0-925C91B2850D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86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745</xdr:row>
      <xdr:rowOff>0</xdr:rowOff>
    </xdr:from>
    <xdr:ext cx="305532" cy="161192"/>
    <xdr:sp macro="" textlink="">
      <xdr:nvSpPr>
        <xdr:cNvPr id="2102" name="AutoShape 1" descr="https://mpc.mer-link.co.cr/PresolicitudesCatalogo/">
          <a:extLst>
            <a:ext uri="{FF2B5EF4-FFF2-40B4-BE49-F238E27FC236}">
              <a16:creationId xmlns:a16="http://schemas.microsoft.com/office/drawing/2014/main" id="{FDB503F8-2F11-4793-AD91-9C142EFE574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386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1100</xdr:row>
      <xdr:rowOff>0</xdr:rowOff>
    </xdr:from>
    <xdr:ext cx="305532" cy="161192"/>
    <xdr:sp macro="" textlink="">
      <xdr:nvSpPr>
        <xdr:cNvPr id="2103" name="AutoShape 1" descr="https://mpc.mer-link.co.cr/PresolicitudesCatalogo/">
          <a:extLst>
            <a:ext uri="{FF2B5EF4-FFF2-40B4-BE49-F238E27FC236}">
              <a16:creationId xmlns:a16="http://schemas.microsoft.com/office/drawing/2014/main" id="{39C03EE1-7605-4A45-B7EE-62A3795A715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6231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1100</xdr:row>
      <xdr:rowOff>0</xdr:rowOff>
    </xdr:from>
    <xdr:ext cx="305532" cy="161192"/>
    <xdr:sp macro="" textlink="">
      <xdr:nvSpPr>
        <xdr:cNvPr id="2104" name="AutoShape 1" descr="https://mpc.mer-link.co.cr/PresolicitudesCatalogo/">
          <a:extLst>
            <a:ext uri="{FF2B5EF4-FFF2-40B4-BE49-F238E27FC236}">
              <a16:creationId xmlns:a16="http://schemas.microsoft.com/office/drawing/2014/main" id="{A8CD78F9-FC91-40CA-A857-839E307C4C29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6231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1100</xdr:row>
      <xdr:rowOff>0</xdr:rowOff>
    </xdr:from>
    <xdr:ext cx="305532" cy="161192"/>
    <xdr:sp macro="" textlink="">
      <xdr:nvSpPr>
        <xdr:cNvPr id="2105" name="AutoShape 1" descr="https://mpc.mer-link.co.cr/PresolicitudesCatalogo/">
          <a:extLst>
            <a:ext uri="{FF2B5EF4-FFF2-40B4-BE49-F238E27FC236}">
              <a16:creationId xmlns:a16="http://schemas.microsoft.com/office/drawing/2014/main" id="{CAEAA9EC-0768-4CC6-85C1-330698DC75F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6231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1100</xdr:row>
      <xdr:rowOff>0</xdr:rowOff>
    </xdr:from>
    <xdr:ext cx="305532" cy="161192"/>
    <xdr:sp macro="" textlink="">
      <xdr:nvSpPr>
        <xdr:cNvPr id="2106" name="AutoShape 1" descr="https://mpc.mer-link.co.cr/PresolicitudesCatalogo/">
          <a:extLst>
            <a:ext uri="{FF2B5EF4-FFF2-40B4-BE49-F238E27FC236}">
              <a16:creationId xmlns:a16="http://schemas.microsoft.com/office/drawing/2014/main" id="{B4A17466-C28B-46CE-A7E3-2DDA08511A1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6231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1100</xdr:row>
      <xdr:rowOff>0</xdr:rowOff>
    </xdr:from>
    <xdr:ext cx="305532" cy="161192"/>
    <xdr:sp macro="" textlink="">
      <xdr:nvSpPr>
        <xdr:cNvPr id="2107" name="AutoShape 1" descr="https://mpc.mer-link.co.cr/PresolicitudesCatalogo/">
          <a:extLst>
            <a:ext uri="{FF2B5EF4-FFF2-40B4-BE49-F238E27FC236}">
              <a16:creationId xmlns:a16="http://schemas.microsoft.com/office/drawing/2014/main" id="{70B4B09E-B8C2-4214-8369-33BB0BEBD1A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62310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2108" name="AutoShape 1" descr="https://mpc.mer-link.co.cr/PresolicitudesCatalogo/">
          <a:extLst>
            <a:ext uri="{FF2B5EF4-FFF2-40B4-BE49-F238E27FC236}">
              <a16:creationId xmlns:a16="http://schemas.microsoft.com/office/drawing/2014/main" id="{CC441058-3AD5-4B8A-9174-007C730DC2F1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2109" name="AutoShape 1" descr="https://mpc.mer-link.co.cr/PresolicitudesCatalogo/">
          <a:extLst>
            <a:ext uri="{FF2B5EF4-FFF2-40B4-BE49-F238E27FC236}">
              <a16:creationId xmlns:a16="http://schemas.microsoft.com/office/drawing/2014/main" id="{B040D5B6-D78E-46DD-A742-845CFFC93C2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2110" name="AutoShape 1" descr="https://mpc.mer-link.co.cr/PresolicitudesCatalogo/">
          <a:extLst>
            <a:ext uri="{FF2B5EF4-FFF2-40B4-BE49-F238E27FC236}">
              <a16:creationId xmlns:a16="http://schemas.microsoft.com/office/drawing/2014/main" id="{CDE551BE-0BC0-436A-A609-9EFEEC198C0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747</xdr:row>
      <xdr:rowOff>0</xdr:rowOff>
    </xdr:from>
    <xdr:ext cx="305532" cy="161192"/>
    <xdr:sp macro="" textlink="">
      <xdr:nvSpPr>
        <xdr:cNvPr id="2111" name="AutoShape 1" descr="https://mpc.mer-link.co.cr/PresolicitudesCatalogo/">
          <a:extLst>
            <a:ext uri="{FF2B5EF4-FFF2-40B4-BE49-F238E27FC236}">
              <a16:creationId xmlns:a16="http://schemas.microsoft.com/office/drawing/2014/main" id="{07A0CEB3-8974-4688-906D-1C25020285F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4250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768</xdr:row>
      <xdr:rowOff>0</xdr:rowOff>
    </xdr:from>
    <xdr:ext cx="305532" cy="161192"/>
    <xdr:sp macro="" textlink="">
      <xdr:nvSpPr>
        <xdr:cNvPr id="2112" name="AutoShape 1" descr="https://mpc.mer-link.co.cr/PresolicitudesCatalogo/">
          <a:extLst>
            <a:ext uri="{FF2B5EF4-FFF2-40B4-BE49-F238E27FC236}">
              <a16:creationId xmlns:a16="http://schemas.microsoft.com/office/drawing/2014/main" id="{95E10BFA-9F29-4F0E-8361-7AF5966B0DD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8251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768</xdr:row>
      <xdr:rowOff>0</xdr:rowOff>
    </xdr:from>
    <xdr:ext cx="305532" cy="161192"/>
    <xdr:sp macro="" textlink="">
      <xdr:nvSpPr>
        <xdr:cNvPr id="2113" name="AutoShape 1" descr="https://mpc.mer-link.co.cr/PresolicitudesCatalogo/">
          <a:extLst>
            <a:ext uri="{FF2B5EF4-FFF2-40B4-BE49-F238E27FC236}">
              <a16:creationId xmlns:a16="http://schemas.microsoft.com/office/drawing/2014/main" id="{778FAE28-00DA-42CE-8F34-A456DEC2EDA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8251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768</xdr:row>
      <xdr:rowOff>0</xdr:rowOff>
    </xdr:from>
    <xdr:ext cx="305532" cy="161192"/>
    <xdr:sp macro="" textlink="">
      <xdr:nvSpPr>
        <xdr:cNvPr id="2114" name="AutoShape 1" descr="https://mpc.mer-link.co.cr/PresolicitudesCatalogo/">
          <a:extLst>
            <a:ext uri="{FF2B5EF4-FFF2-40B4-BE49-F238E27FC236}">
              <a16:creationId xmlns:a16="http://schemas.microsoft.com/office/drawing/2014/main" id="{FB23F760-F782-4A3E-AA2A-3F4C562133B7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8251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768</xdr:row>
      <xdr:rowOff>0</xdr:rowOff>
    </xdr:from>
    <xdr:ext cx="305532" cy="161192"/>
    <xdr:sp macro="" textlink="">
      <xdr:nvSpPr>
        <xdr:cNvPr id="2115" name="AutoShape 1" descr="https://mpc.mer-link.co.cr/PresolicitudesCatalogo/">
          <a:extLst>
            <a:ext uri="{FF2B5EF4-FFF2-40B4-BE49-F238E27FC236}">
              <a16:creationId xmlns:a16="http://schemas.microsoft.com/office/drawing/2014/main" id="{720C0A25-1489-42F9-A2F1-B91C09FABED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8251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16" name="AutoShape 1" descr="https://mpc.mer-link.co.cr/PresolicitudesCatalogo/">
          <a:extLst>
            <a:ext uri="{FF2B5EF4-FFF2-40B4-BE49-F238E27FC236}">
              <a16:creationId xmlns:a16="http://schemas.microsoft.com/office/drawing/2014/main" id="{4F91769B-E37E-40D8-813E-6CDDBD1DD05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17" name="AutoShape 1" descr="https://mpc.mer-link.co.cr/PresolicitudesCatalogo/">
          <a:extLst>
            <a:ext uri="{FF2B5EF4-FFF2-40B4-BE49-F238E27FC236}">
              <a16:creationId xmlns:a16="http://schemas.microsoft.com/office/drawing/2014/main" id="{1D27A105-7F24-498C-AA63-D43C9D68015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18" name="AutoShape 1" descr="https://mpc.mer-link.co.cr/PresolicitudesCatalogo/">
          <a:extLst>
            <a:ext uri="{FF2B5EF4-FFF2-40B4-BE49-F238E27FC236}">
              <a16:creationId xmlns:a16="http://schemas.microsoft.com/office/drawing/2014/main" id="{5EAA06A8-830E-456C-9E22-1D4A50405AC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19" name="AutoShape 1" descr="https://mpc.mer-link.co.cr/PresolicitudesCatalogo/">
          <a:extLst>
            <a:ext uri="{FF2B5EF4-FFF2-40B4-BE49-F238E27FC236}">
              <a16:creationId xmlns:a16="http://schemas.microsoft.com/office/drawing/2014/main" id="{947F54CC-B1A8-44C0-BCCF-0AFE4EC7270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20" name="AutoShape 1" descr="https://mpc.mer-link.co.cr/PresolicitudesCatalogo/">
          <a:extLst>
            <a:ext uri="{FF2B5EF4-FFF2-40B4-BE49-F238E27FC236}">
              <a16:creationId xmlns:a16="http://schemas.microsoft.com/office/drawing/2014/main" id="{C03A9CCD-2EAA-4D1F-965B-7C6C2F978FA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21" name="AutoShape 1" descr="https://mpc.mer-link.co.cr/PresolicitudesCatalogo/">
          <a:extLst>
            <a:ext uri="{FF2B5EF4-FFF2-40B4-BE49-F238E27FC236}">
              <a16:creationId xmlns:a16="http://schemas.microsoft.com/office/drawing/2014/main" id="{919BAE59-3CFD-4066-B33C-1A8DBF64F2C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22" name="AutoShape 1" descr="https://mpc.mer-link.co.cr/PresolicitudesCatalogo/">
          <a:extLst>
            <a:ext uri="{FF2B5EF4-FFF2-40B4-BE49-F238E27FC236}">
              <a16:creationId xmlns:a16="http://schemas.microsoft.com/office/drawing/2014/main" id="{5AE82713-FD69-4BD4-80DC-4525ABD1F8A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23" name="AutoShape 1" descr="https://mpc.mer-link.co.cr/PresolicitudesCatalogo/">
          <a:extLst>
            <a:ext uri="{FF2B5EF4-FFF2-40B4-BE49-F238E27FC236}">
              <a16:creationId xmlns:a16="http://schemas.microsoft.com/office/drawing/2014/main" id="{5FE6F0BC-58B9-4357-BBCC-91F59F43F81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24" name="AutoShape 1" descr="https://mpc.mer-link.co.cr/PresolicitudesCatalogo/">
          <a:extLst>
            <a:ext uri="{FF2B5EF4-FFF2-40B4-BE49-F238E27FC236}">
              <a16:creationId xmlns:a16="http://schemas.microsoft.com/office/drawing/2014/main" id="{1C3F18D1-26C8-46D0-97F1-0617F25AA7F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25" name="AutoShape 1" descr="https://mpc.mer-link.co.cr/PresolicitudesCatalogo/">
          <a:extLst>
            <a:ext uri="{FF2B5EF4-FFF2-40B4-BE49-F238E27FC236}">
              <a16:creationId xmlns:a16="http://schemas.microsoft.com/office/drawing/2014/main" id="{61E3CB82-84D8-4DCE-AA55-9C90C56D8B5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26" name="AutoShape 1" descr="https://mpc.mer-link.co.cr/PresolicitudesCatalogo/">
          <a:extLst>
            <a:ext uri="{FF2B5EF4-FFF2-40B4-BE49-F238E27FC236}">
              <a16:creationId xmlns:a16="http://schemas.microsoft.com/office/drawing/2014/main" id="{B1CFBA90-CD1A-4B67-9D17-8732452504B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770</xdr:row>
      <xdr:rowOff>0</xdr:rowOff>
    </xdr:from>
    <xdr:ext cx="304800" cy="304800"/>
    <xdr:sp macro="" textlink="">
      <xdr:nvSpPr>
        <xdr:cNvPr id="2127" name="AutoShape 1" descr="https://mpc.mer-link.co.cr/PresolicitudesCatalogo/">
          <a:extLst>
            <a:ext uri="{FF2B5EF4-FFF2-40B4-BE49-F238E27FC236}">
              <a16:creationId xmlns:a16="http://schemas.microsoft.com/office/drawing/2014/main" id="{2B61C949-348F-4625-AA4F-5373CA3C935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6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28" name="AutoShape 1" descr="https://mpc.mer-link.co.cr/PresolicitudesCatalogo/">
          <a:extLst>
            <a:ext uri="{FF2B5EF4-FFF2-40B4-BE49-F238E27FC236}">
              <a16:creationId xmlns:a16="http://schemas.microsoft.com/office/drawing/2014/main" id="{544D4C2C-E9A5-470A-BF24-A73643F9644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29" name="AutoShape 1" descr="https://mpc.mer-link.co.cr/PresolicitudesCatalogo/">
          <a:extLst>
            <a:ext uri="{FF2B5EF4-FFF2-40B4-BE49-F238E27FC236}">
              <a16:creationId xmlns:a16="http://schemas.microsoft.com/office/drawing/2014/main" id="{E0BDBD6D-6729-4D6B-8782-4EEE3FE09D0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0" name="AutoShape 1" descr="https://mpc.mer-link.co.cr/PresolicitudesCatalogo/">
          <a:extLst>
            <a:ext uri="{FF2B5EF4-FFF2-40B4-BE49-F238E27FC236}">
              <a16:creationId xmlns:a16="http://schemas.microsoft.com/office/drawing/2014/main" id="{BE72D249-DACC-410A-8E97-162E4C39657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1" name="AutoShape 1" descr="https://mpc.mer-link.co.cr/PresolicitudesCatalogo/">
          <a:extLst>
            <a:ext uri="{FF2B5EF4-FFF2-40B4-BE49-F238E27FC236}">
              <a16:creationId xmlns:a16="http://schemas.microsoft.com/office/drawing/2014/main" id="{F53B4413-C696-4B62-9489-2CFE1F24527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2" name="AutoShape 1" descr="https://mpc.mer-link.co.cr/PresolicitudesCatalogo/">
          <a:extLst>
            <a:ext uri="{FF2B5EF4-FFF2-40B4-BE49-F238E27FC236}">
              <a16:creationId xmlns:a16="http://schemas.microsoft.com/office/drawing/2014/main" id="{E0ABBE45-A74A-4D22-83CD-B2962E7A83F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3" name="AutoShape 1" descr="https://mpc.mer-link.co.cr/PresolicitudesCatalogo/">
          <a:extLst>
            <a:ext uri="{FF2B5EF4-FFF2-40B4-BE49-F238E27FC236}">
              <a16:creationId xmlns:a16="http://schemas.microsoft.com/office/drawing/2014/main" id="{04B12B88-2391-424A-BA19-66A8E6CC70D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4" name="AutoShape 1" descr="https://mpc.mer-link.co.cr/PresolicitudesCatalogo/">
          <a:extLst>
            <a:ext uri="{FF2B5EF4-FFF2-40B4-BE49-F238E27FC236}">
              <a16:creationId xmlns:a16="http://schemas.microsoft.com/office/drawing/2014/main" id="{C01BCF74-DB5A-4ECC-A30E-C426F4E6C00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5" name="AutoShape 1" descr="https://mpc.mer-link.co.cr/PresolicitudesCatalogo/">
          <a:extLst>
            <a:ext uri="{FF2B5EF4-FFF2-40B4-BE49-F238E27FC236}">
              <a16:creationId xmlns:a16="http://schemas.microsoft.com/office/drawing/2014/main" id="{6F37B775-FF73-45A0-94A4-4299C6B91A0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6" name="AutoShape 1" descr="https://mpc.mer-link.co.cr/PresolicitudesCatalogo/">
          <a:extLst>
            <a:ext uri="{FF2B5EF4-FFF2-40B4-BE49-F238E27FC236}">
              <a16:creationId xmlns:a16="http://schemas.microsoft.com/office/drawing/2014/main" id="{12C95972-AB60-49BF-A9F7-26D72B3421B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7" name="AutoShape 1" descr="https://mpc.mer-link.co.cr/PresolicitudesCatalogo/">
          <a:extLst>
            <a:ext uri="{FF2B5EF4-FFF2-40B4-BE49-F238E27FC236}">
              <a16:creationId xmlns:a16="http://schemas.microsoft.com/office/drawing/2014/main" id="{1DF9083B-5712-4C79-BFFA-21EB3CF829FA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8" name="AutoShape 1" descr="https://mpc.mer-link.co.cr/PresolicitudesCatalogo/">
          <a:extLst>
            <a:ext uri="{FF2B5EF4-FFF2-40B4-BE49-F238E27FC236}">
              <a16:creationId xmlns:a16="http://schemas.microsoft.com/office/drawing/2014/main" id="{EFC8AE72-2422-42D4-A764-D242D21E7B0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39" name="AutoShape 1" descr="https://mpc.mer-link.co.cr/PresolicitudesCatalogo/">
          <a:extLst>
            <a:ext uri="{FF2B5EF4-FFF2-40B4-BE49-F238E27FC236}">
              <a16:creationId xmlns:a16="http://schemas.microsoft.com/office/drawing/2014/main" id="{9BF5273B-5E74-46F9-8DED-54A2E553352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0" name="AutoShape 1" descr="https://mpc.mer-link.co.cr/PresolicitudesCatalogo/">
          <a:extLst>
            <a:ext uri="{FF2B5EF4-FFF2-40B4-BE49-F238E27FC236}">
              <a16:creationId xmlns:a16="http://schemas.microsoft.com/office/drawing/2014/main" id="{C9D668E3-52B0-41D7-AA7E-A942537A296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1" name="AutoShape 1" descr="https://mpc.mer-link.co.cr/PresolicitudesCatalogo/">
          <a:extLst>
            <a:ext uri="{FF2B5EF4-FFF2-40B4-BE49-F238E27FC236}">
              <a16:creationId xmlns:a16="http://schemas.microsoft.com/office/drawing/2014/main" id="{2A3C1F0A-D96D-4937-B392-3B906584BEE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2" name="AutoShape 1" descr="https://mpc.mer-link.co.cr/PresolicitudesCatalogo/">
          <a:extLst>
            <a:ext uri="{FF2B5EF4-FFF2-40B4-BE49-F238E27FC236}">
              <a16:creationId xmlns:a16="http://schemas.microsoft.com/office/drawing/2014/main" id="{B297B502-6C4B-4562-87DD-998BFB627AD9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3" name="AutoShape 1" descr="https://mpc.mer-link.co.cr/PresolicitudesCatalogo/">
          <a:extLst>
            <a:ext uri="{FF2B5EF4-FFF2-40B4-BE49-F238E27FC236}">
              <a16:creationId xmlns:a16="http://schemas.microsoft.com/office/drawing/2014/main" id="{6CEC12CB-413A-44EA-9C7F-35E4A6F6C3A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4" name="AutoShape 1" descr="https://mpc.mer-link.co.cr/PresolicitudesCatalogo/">
          <a:extLst>
            <a:ext uri="{FF2B5EF4-FFF2-40B4-BE49-F238E27FC236}">
              <a16:creationId xmlns:a16="http://schemas.microsoft.com/office/drawing/2014/main" id="{E82933B8-8334-4535-9D68-A6B816970A4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5" name="AutoShape 1" descr="https://mpc.mer-link.co.cr/PresolicitudesCatalogo/">
          <a:extLst>
            <a:ext uri="{FF2B5EF4-FFF2-40B4-BE49-F238E27FC236}">
              <a16:creationId xmlns:a16="http://schemas.microsoft.com/office/drawing/2014/main" id="{9FC7BE4E-5750-42DA-9396-56A7DC4DD9D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6" name="AutoShape 1" descr="https://mpc.mer-link.co.cr/PresolicitudesCatalogo/">
          <a:extLst>
            <a:ext uri="{FF2B5EF4-FFF2-40B4-BE49-F238E27FC236}">
              <a16:creationId xmlns:a16="http://schemas.microsoft.com/office/drawing/2014/main" id="{805A4164-F2DE-4C21-BE2F-44471D19AB1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7" name="AutoShape 1" descr="https://mpc.mer-link.co.cr/PresolicitudesCatalogo/">
          <a:extLst>
            <a:ext uri="{FF2B5EF4-FFF2-40B4-BE49-F238E27FC236}">
              <a16:creationId xmlns:a16="http://schemas.microsoft.com/office/drawing/2014/main" id="{48BBB79B-4F07-4D83-B562-578592EC6DB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8" name="AutoShape 1" descr="https://mpc.mer-link.co.cr/PresolicitudesCatalogo/">
          <a:extLst>
            <a:ext uri="{FF2B5EF4-FFF2-40B4-BE49-F238E27FC236}">
              <a16:creationId xmlns:a16="http://schemas.microsoft.com/office/drawing/2014/main" id="{8FF3BA28-E85C-4E0A-9930-54F79C41320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49" name="AutoShape 1" descr="https://mpc.mer-link.co.cr/PresolicitudesCatalogo/">
          <a:extLst>
            <a:ext uri="{FF2B5EF4-FFF2-40B4-BE49-F238E27FC236}">
              <a16:creationId xmlns:a16="http://schemas.microsoft.com/office/drawing/2014/main" id="{6DB9C7D1-8D16-448F-8A9D-2804A204882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0" name="AutoShape 1" descr="https://mpc.mer-link.co.cr/PresolicitudesCatalogo/">
          <a:extLst>
            <a:ext uri="{FF2B5EF4-FFF2-40B4-BE49-F238E27FC236}">
              <a16:creationId xmlns:a16="http://schemas.microsoft.com/office/drawing/2014/main" id="{8EDE87BF-B401-48A0-A1DC-6C0FFD61797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1" name="AutoShape 1" descr="https://mpc.mer-link.co.cr/PresolicitudesCatalogo/">
          <a:extLst>
            <a:ext uri="{FF2B5EF4-FFF2-40B4-BE49-F238E27FC236}">
              <a16:creationId xmlns:a16="http://schemas.microsoft.com/office/drawing/2014/main" id="{2BB7D212-0D19-4018-8638-6271CB288B68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2" name="AutoShape 1" descr="https://mpc.mer-link.co.cr/PresolicitudesCatalogo/">
          <a:extLst>
            <a:ext uri="{FF2B5EF4-FFF2-40B4-BE49-F238E27FC236}">
              <a16:creationId xmlns:a16="http://schemas.microsoft.com/office/drawing/2014/main" id="{3DC203E0-8482-4CCF-9FC7-6869B120A0E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3" name="AutoShape 1" descr="https://mpc.mer-link.co.cr/PresolicitudesCatalogo/">
          <a:extLst>
            <a:ext uri="{FF2B5EF4-FFF2-40B4-BE49-F238E27FC236}">
              <a16:creationId xmlns:a16="http://schemas.microsoft.com/office/drawing/2014/main" id="{4BC52E69-3C39-40E4-B941-55C88245CE3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4" name="AutoShape 1" descr="https://mpc.mer-link.co.cr/PresolicitudesCatalogo/">
          <a:extLst>
            <a:ext uri="{FF2B5EF4-FFF2-40B4-BE49-F238E27FC236}">
              <a16:creationId xmlns:a16="http://schemas.microsoft.com/office/drawing/2014/main" id="{9B2A900B-5E21-4CDC-949A-DFA81C3000A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5" name="AutoShape 1" descr="https://mpc.mer-link.co.cr/PresolicitudesCatalogo/">
          <a:extLst>
            <a:ext uri="{FF2B5EF4-FFF2-40B4-BE49-F238E27FC236}">
              <a16:creationId xmlns:a16="http://schemas.microsoft.com/office/drawing/2014/main" id="{41AE8611-F5B3-453E-98F9-2DF978A5AC4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6" name="AutoShape 1" descr="https://mpc.mer-link.co.cr/PresolicitudesCatalogo/">
          <a:extLst>
            <a:ext uri="{FF2B5EF4-FFF2-40B4-BE49-F238E27FC236}">
              <a16:creationId xmlns:a16="http://schemas.microsoft.com/office/drawing/2014/main" id="{288D6EB6-91BD-4614-B975-20344FDD6795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7" name="AutoShape 1" descr="https://mpc.mer-link.co.cr/PresolicitudesCatalogo/">
          <a:extLst>
            <a:ext uri="{FF2B5EF4-FFF2-40B4-BE49-F238E27FC236}">
              <a16:creationId xmlns:a16="http://schemas.microsoft.com/office/drawing/2014/main" id="{F55E8199-29BB-44D7-9855-18ADF6DBB0F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8" name="AutoShape 1" descr="https://mpc.mer-link.co.cr/PresolicitudesCatalogo/">
          <a:extLst>
            <a:ext uri="{FF2B5EF4-FFF2-40B4-BE49-F238E27FC236}">
              <a16:creationId xmlns:a16="http://schemas.microsoft.com/office/drawing/2014/main" id="{B565F4FE-39D7-4DC0-8C82-179EC57B1376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59" name="AutoShape 1" descr="https://mpc.mer-link.co.cr/PresolicitudesCatalogo/">
          <a:extLst>
            <a:ext uri="{FF2B5EF4-FFF2-40B4-BE49-F238E27FC236}">
              <a16:creationId xmlns:a16="http://schemas.microsoft.com/office/drawing/2014/main" id="{4613E8D9-ABBF-4595-8234-39E1807B0D1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0" name="AutoShape 1" descr="https://mpc.mer-link.co.cr/PresolicitudesCatalogo/">
          <a:extLst>
            <a:ext uri="{FF2B5EF4-FFF2-40B4-BE49-F238E27FC236}">
              <a16:creationId xmlns:a16="http://schemas.microsoft.com/office/drawing/2014/main" id="{A0FAF2B2-F652-42EF-ACEA-87D85D5B69DC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1" name="AutoShape 1" descr="https://mpc.mer-link.co.cr/PresolicitudesCatalogo/">
          <a:extLst>
            <a:ext uri="{FF2B5EF4-FFF2-40B4-BE49-F238E27FC236}">
              <a16:creationId xmlns:a16="http://schemas.microsoft.com/office/drawing/2014/main" id="{067115F4-CD38-4B24-AC9E-F64AC47E8C0D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2" name="AutoShape 1" descr="https://mpc.mer-link.co.cr/PresolicitudesCatalogo/">
          <a:extLst>
            <a:ext uri="{FF2B5EF4-FFF2-40B4-BE49-F238E27FC236}">
              <a16:creationId xmlns:a16="http://schemas.microsoft.com/office/drawing/2014/main" id="{D5F225F4-5201-49F2-806F-47F681E84B4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3" name="AutoShape 1" descr="https://mpc.mer-link.co.cr/PresolicitudesCatalogo/">
          <a:extLst>
            <a:ext uri="{FF2B5EF4-FFF2-40B4-BE49-F238E27FC236}">
              <a16:creationId xmlns:a16="http://schemas.microsoft.com/office/drawing/2014/main" id="{034E420D-B59A-4D5A-95A9-AC54E9CA0784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4" name="AutoShape 1" descr="https://mpc.mer-link.co.cr/PresolicitudesCatalogo/">
          <a:extLst>
            <a:ext uri="{FF2B5EF4-FFF2-40B4-BE49-F238E27FC236}">
              <a16:creationId xmlns:a16="http://schemas.microsoft.com/office/drawing/2014/main" id="{CBDE45FF-F9DF-440A-8E13-C76483D302CF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5" name="AutoShape 1" descr="https://mpc.mer-link.co.cr/PresolicitudesCatalogo/">
          <a:extLst>
            <a:ext uri="{FF2B5EF4-FFF2-40B4-BE49-F238E27FC236}">
              <a16:creationId xmlns:a16="http://schemas.microsoft.com/office/drawing/2014/main" id="{759FEE70-F9EF-4637-BDD3-B2D3544C404E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6" name="AutoShape 1" descr="https://mpc.mer-link.co.cr/PresolicitudesCatalogo/">
          <a:extLst>
            <a:ext uri="{FF2B5EF4-FFF2-40B4-BE49-F238E27FC236}">
              <a16:creationId xmlns:a16="http://schemas.microsoft.com/office/drawing/2014/main" id="{5FEE5681-25F9-48ED-B02B-E42504F44533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7" name="AutoShape 1" descr="https://mpc.mer-link.co.cr/PresolicitudesCatalogo/">
          <a:extLst>
            <a:ext uri="{FF2B5EF4-FFF2-40B4-BE49-F238E27FC236}">
              <a16:creationId xmlns:a16="http://schemas.microsoft.com/office/drawing/2014/main" id="{E1887B43-7207-4A16-A7A1-F5A4D2C86477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8" name="AutoShape 1" descr="https://mpc.mer-link.co.cr/PresolicitudesCatalogo/">
          <a:extLst>
            <a:ext uri="{FF2B5EF4-FFF2-40B4-BE49-F238E27FC236}">
              <a16:creationId xmlns:a16="http://schemas.microsoft.com/office/drawing/2014/main" id="{A0FD83B1-F0E4-4822-AC16-00CEB1864521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69" name="AutoShape 1" descr="https://mpc.mer-link.co.cr/PresolicitudesCatalogo/">
          <a:extLst>
            <a:ext uri="{FF2B5EF4-FFF2-40B4-BE49-F238E27FC236}">
              <a16:creationId xmlns:a16="http://schemas.microsoft.com/office/drawing/2014/main" id="{43338401-A898-43EC-9973-4A414F2D88EB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771</xdr:row>
      <xdr:rowOff>0</xdr:rowOff>
    </xdr:from>
    <xdr:ext cx="304800" cy="304800"/>
    <xdr:sp macro="" textlink="">
      <xdr:nvSpPr>
        <xdr:cNvPr id="2170" name="AutoShape 1" descr="https://mpc.mer-link.co.cr/PresolicitudesCatalogo/">
          <a:extLst>
            <a:ext uri="{FF2B5EF4-FFF2-40B4-BE49-F238E27FC236}">
              <a16:creationId xmlns:a16="http://schemas.microsoft.com/office/drawing/2014/main" id="{E34CA904-2052-4C3C-A975-6DA28F1E9E72}"/>
            </a:ext>
          </a:extLst>
        </xdr:cNvPr>
        <xdr:cNvSpPr>
          <a:spLocks noChangeAspect="1" noChangeArrowheads="1"/>
        </xdr:cNvSpPr>
      </xdr:nvSpPr>
      <xdr:spPr bwMode="auto">
        <a:xfrm>
          <a:off x="3228975" y="288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867</xdr:row>
      <xdr:rowOff>0</xdr:rowOff>
    </xdr:from>
    <xdr:ext cx="305532" cy="161192"/>
    <xdr:sp macro="" textlink="">
      <xdr:nvSpPr>
        <xdr:cNvPr id="2171" name="AutoShape 1" descr="https://mpc.mer-link.co.cr/PresolicitudesCatalogo/">
          <a:extLst>
            <a:ext uri="{FF2B5EF4-FFF2-40B4-BE49-F238E27FC236}">
              <a16:creationId xmlns:a16="http://schemas.microsoft.com/office/drawing/2014/main" id="{20013D9A-152B-44B6-92DA-C8D935B9FF3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768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867</xdr:row>
      <xdr:rowOff>0</xdr:rowOff>
    </xdr:from>
    <xdr:ext cx="305532" cy="161192"/>
    <xdr:sp macro="" textlink="">
      <xdr:nvSpPr>
        <xdr:cNvPr id="2172" name="AutoShape 1" descr="https://mpc.mer-link.co.cr/PresolicitudesCatalogo/">
          <a:extLst>
            <a:ext uri="{FF2B5EF4-FFF2-40B4-BE49-F238E27FC236}">
              <a16:creationId xmlns:a16="http://schemas.microsoft.com/office/drawing/2014/main" id="{07A80F1D-CDF2-4CA1-87E2-9EF92D310E2B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768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867</xdr:row>
      <xdr:rowOff>0</xdr:rowOff>
    </xdr:from>
    <xdr:ext cx="305532" cy="161192"/>
    <xdr:sp macro="" textlink="">
      <xdr:nvSpPr>
        <xdr:cNvPr id="2173" name="AutoShape 1" descr="https://mpc.mer-link.co.cr/PresolicitudesCatalogo/">
          <a:extLst>
            <a:ext uri="{FF2B5EF4-FFF2-40B4-BE49-F238E27FC236}">
              <a16:creationId xmlns:a16="http://schemas.microsoft.com/office/drawing/2014/main" id="{E0C793DE-C800-4825-BDBE-2A0B55913AAC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768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867</xdr:row>
      <xdr:rowOff>0</xdr:rowOff>
    </xdr:from>
    <xdr:ext cx="305532" cy="161192"/>
    <xdr:sp macro="" textlink="">
      <xdr:nvSpPr>
        <xdr:cNvPr id="2174" name="AutoShape 1" descr="https://mpc.mer-link.co.cr/PresolicitudesCatalogo/">
          <a:extLst>
            <a:ext uri="{FF2B5EF4-FFF2-40B4-BE49-F238E27FC236}">
              <a16:creationId xmlns:a16="http://schemas.microsoft.com/office/drawing/2014/main" id="{E5F9F5B1-1C74-4A63-8EBE-4B5CF5660343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768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867</xdr:row>
      <xdr:rowOff>0</xdr:rowOff>
    </xdr:from>
    <xdr:ext cx="305532" cy="161192"/>
    <xdr:sp macro="" textlink="">
      <xdr:nvSpPr>
        <xdr:cNvPr id="2175" name="AutoShape 1" descr="https://mpc.mer-link.co.cr/PresolicitudesCatalogo/">
          <a:extLst>
            <a:ext uri="{FF2B5EF4-FFF2-40B4-BE49-F238E27FC236}">
              <a16:creationId xmlns:a16="http://schemas.microsoft.com/office/drawing/2014/main" id="{2679E600-D995-4E91-BA54-14D18CCFA3E4}"/>
            </a:ext>
          </a:extLst>
        </xdr:cNvPr>
        <xdr:cNvSpPr>
          <a:spLocks noChangeAspect="1" noChangeArrowheads="1"/>
        </xdr:cNvSpPr>
      </xdr:nvSpPr>
      <xdr:spPr bwMode="auto">
        <a:xfrm>
          <a:off x="4286250" y="47682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1147</xdr:row>
      <xdr:rowOff>0</xdr:rowOff>
    </xdr:from>
    <xdr:ext cx="305532" cy="161192"/>
    <xdr:sp macro="" textlink="">
      <xdr:nvSpPr>
        <xdr:cNvPr id="2176" name="AutoShape 1" descr="https://mpc.mer-link.co.cr/PresolicitudesCatalogo/">
          <a:extLst>
            <a:ext uri="{FF2B5EF4-FFF2-40B4-BE49-F238E27FC236}">
              <a16:creationId xmlns:a16="http://schemas.microsoft.com/office/drawing/2014/main" id="{333D5097-187F-4A1D-B302-49A2D2EDA678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5470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1147</xdr:row>
      <xdr:rowOff>0</xdr:rowOff>
    </xdr:from>
    <xdr:ext cx="305532" cy="161192"/>
    <xdr:sp macro="" textlink="">
      <xdr:nvSpPr>
        <xdr:cNvPr id="2177" name="AutoShape 1" descr="https://mpc.mer-link.co.cr/PresolicitudesCatalogo/">
          <a:extLst>
            <a:ext uri="{FF2B5EF4-FFF2-40B4-BE49-F238E27FC236}">
              <a16:creationId xmlns:a16="http://schemas.microsoft.com/office/drawing/2014/main" id="{2FAAA863-9816-4300-89B2-CEA564252C3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5470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1147</xdr:row>
      <xdr:rowOff>0</xdr:rowOff>
    </xdr:from>
    <xdr:ext cx="305532" cy="161192"/>
    <xdr:sp macro="" textlink="">
      <xdr:nvSpPr>
        <xdr:cNvPr id="2178" name="AutoShape 1" descr="https://mpc.mer-link.co.cr/PresolicitudesCatalogo/">
          <a:extLst>
            <a:ext uri="{FF2B5EF4-FFF2-40B4-BE49-F238E27FC236}">
              <a16:creationId xmlns:a16="http://schemas.microsoft.com/office/drawing/2014/main" id="{BCDD90F0-42FB-4677-B7FC-23A7B44ABE5A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5470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1147</xdr:row>
      <xdr:rowOff>0</xdr:rowOff>
    </xdr:from>
    <xdr:ext cx="305532" cy="161192"/>
    <xdr:sp macro="" textlink="">
      <xdr:nvSpPr>
        <xdr:cNvPr id="2179" name="AutoShape 1" descr="https://mpc.mer-link.co.cr/PresolicitudesCatalogo/">
          <a:extLst>
            <a:ext uri="{FF2B5EF4-FFF2-40B4-BE49-F238E27FC236}">
              <a16:creationId xmlns:a16="http://schemas.microsoft.com/office/drawing/2014/main" id="{9AB3ED80-9FFB-4D40-9345-12C19A9F062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5470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1147</xdr:row>
      <xdr:rowOff>0</xdr:rowOff>
    </xdr:from>
    <xdr:ext cx="305532" cy="161192"/>
    <xdr:sp macro="" textlink="">
      <xdr:nvSpPr>
        <xdr:cNvPr id="2180" name="AutoShape 1" descr="https://mpc.mer-link.co.cr/PresolicitudesCatalogo/">
          <a:extLst>
            <a:ext uri="{FF2B5EF4-FFF2-40B4-BE49-F238E27FC236}">
              <a16:creationId xmlns:a16="http://schemas.microsoft.com/office/drawing/2014/main" id="{68192C94-9221-41B7-8258-74D7D68F4255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05470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1213</xdr:row>
      <xdr:rowOff>0</xdr:rowOff>
    </xdr:from>
    <xdr:ext cx="305532" cy="161192"/>
    <xdr:sp macro="" textlink="">
      <xdr:nvSpPr>
        <xdr:cNvPr id="2181" name="AutoShape 1" descr="https://mpc.mer-link.co.cr/PresolicitudesCatalogo/">
          <a:extLst>
            <a:ext uri="{FF2B5EF4-FFF2-40B4-BE49-F238E27FC236}">
              <a16:creationId xmlns:a16="http://schemas.microsoft.com/office/drawing/2014/main" id="{7622FB84-CF79-4B1B-B8A5-EF7C6AF7670C}"/>
            </a:ext>
          </a:extLst>
        </xdr:cNvPr>
        <xdr:cNvSpPr>
          <a:spLocks noChangeAspect="1" noChangeArrowheads="1"/>
        </xdr:cNvSpPr>
      </xdr:nvSpPr>
      <xdr:spPr bwMode="auto">
        <a:xfrm>
          <a:off x="4390628" y="2771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1214</xdr:row>
      <xdr:rowOff>0</xdr:rowOff>
    </xdr:from>
    <xdr:ext cx="305532" cy="161192"/>
    <xdr:sp macro="" textlink="">
      <xdr:nvSpPr>
        <xdr:cNvPr id="2182" name="AutoShape 1" descr="https://mpc.mer-link.co.cr/PresolicitudesCatalogo/">
          <a:extLst>
            <a:ext uri="{FF2B5EF4-FFF2-40B4-BE49-F238E27FC236}">
              <a16:creationId xmlns:a16="http://schemas.microsoft.com/office/drawing/2014/main" id="{78CF2D88-9891-4F9A-A807-ED934D1B5E5A}"/>
            </a:ext>
          </a:extLst>
        </xdr:cNvPr>
        <xdr:cNvSpPr>
          <a:spLocks noChangeAspect="1" noChangeArrowheads="1"/>
        </xdr:cNvSpPr>
      </xdr:nvSpPr>
      <xdr:spPr bwMode="auto">
        <a:xfrm>
          <a:off x="4390628" y="29622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1219</xdr:row>
      <xdr:rowOff>0</xdr:rowOff>
    </xdr:from>
    <xdr:ext cx="305532" cy="161192"/>
    <xdr:sp macro="" textlink="">
      <xdr:nvSpPr>
        <xdr:cNvPr id="2183" name="AutoShape 1" descr="https://mpc.mer-link.co.cr/PresolicitudesCatalogo/">
          <a:extLst>
            <a:ext uri="{FF2B5EF4-FFF2-40B4-BE49-F238E27FC236}">
              <a16:creationId xmlns:a16="http://schemas.microsoft.com/office/drawing/2014/main" id="{5DAC82DF-8D8A-4102-94F3-DD55E147AAA3}"/>
            </a:ext>
          </a:extLst>
        </xdr:cNvPr>
        <xdr:cNvSpPr>
          <a:spLocks noChangeAspect="1" noChangeArrowheads="1"/>
        </xdr:cNvSpPr>
      </xdr:nvSpPr>
      <xdr:spPr bwMode="auto">
        <a:xfrm>
          <a:off x="4390628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84" name="AutoShape 1" descr="https://mpc.mer-link.co.cr/PresolicitudesCatalogo/">
          <a:extLst>
            <a:ext uri="{FF2B5EF4-FFF2-40B4-BE49-F238E27FC236}">
              <a16:creationId xmlns:a16="http://schemas.microsoft.com/office/drawing/2014/main" id="{3C3ACAD4-DF3B-4DE9-81E4-DB2FE6376C6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85" name="AutoShape 1" descr="https://mpc.mer-link.co.cr/PresolicitudesCatalogo/">
          <a:extLst>
            <a:ext uri="{FF2B5EF4-FFF2-40B4-BE49-F238E27FC236}">
              <a16:creationId xmlns:a16="http://schemas.microsoft.com/office/drawing/2014/main" id="{14A1DD5F-58AA-4FC3-AEF3-87D5DFD9F9B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86" name="AutoShape 1" descr="https://mpc.mer-link.co.cr/PresolicitudesCatalogo/">
          <a:extLst>
            <a:ext uri="{FF2B5EF4-FFF2-40B4-BE49-F238E27FC236}">
              <a16:creationId xmlns:a16="http://schemas.microsoft.com/office/drawing/2014/main" id="{4A873BBF-5E82-403C-9C4A-2FACD639BE9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87" name="AutoShape 1" descr="https://mpc.mer-link.co.cr/PresolicitudesCatalogo/">
          <a:extLst>
            <a:ext uri="{FF2B5EF4-FFF2-40B4-BE49-F238E27FC236}">
              <a16:creationId xmlns:a16="http://schemas.microsoft.com/office/drawing/2014/main" id="{F7CBE419-432E-4308-835B-C8B5052E98E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88" name="AutoShape 1" descr="https://mpc.mer-link.co.cr/PresolicitudesCatalogo/">
          <a:extLst>
            <a:ext uri="{FF2B5EF4-FFF2-40B4-BE49-F238E27FC236}">
              <a16:creationId xmlns:a16="http://schemas.microsoft.com/office/drawing/2014/main" id="{ED7CA6D3-F56C-4F2A-BF81-EBBE00CB995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89" name="AutoShape 1" descr="https://mpc.mer-link.co.cr/PresolicitudesCatalogo/">
          <a:extLst>
            <a:ext uri="{FF2B5EF4-FFF2-40B4-BE49-F238E27FC236}">
              <a16:creationId xmlns:a16="http://schemas.microsoft.com/office/drawing/2014/main" id="{4D311DB6-F828-4092-B88A-6279A1EDA3B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0" name="AutoShape 1" descr="https://mpc.mer-link.co.cr/PresolicitudesCatalogo/">
          <a:extLst>
            <a:ext uri="{FF2B5EF4-FFF2-40B4-BE49-F238E27FC236}">
              <a16:creationId xmlns:a16="http://schemas.microsoft.com/office/drawing/2014/main" id="{E94C98A9-561F-47B8-ACC1-471DDE26414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1" name="AutoShape 1" descr="https://mpc.mer-link.co.cr/PresolicitudesCatalogo/">
          <a:extLst>
            <a:ext uri="{FF2B5EF4-FFF2-40B4-BE49-F238E27FC236}">
              <a16:creationId xmlns:a16="http://schemas.microsoft.com/office/drawing/2014/main" id="{21A24568-F27B-4B8E-9846-0B0D9F2C1E0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2" name="AutoShape 1" descr="https://mpc.mer-link.co.cr/PresolicitudesCatalogo/">
          <a:extLst>
            <a:ext uri="{FF2B5EF4-FFF2-40B4-BE49-F238E27FC236}">
              <a16:creationId xmlns:a16="http://schemas.microsoft.com/office/drawing/2014/main" id="{A16E13E5-7A2A-4DEC-8DDE-BB8CCF40DBE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3" name="AutoShape 1" descr="https://mpc.mer-link.co.cr/PresolicitudesCatalogo/">
          <a:extLst>
            <a:ext uri="{FF2B5EF4-FFF2-40B4-BE49-F238E27FC236}">
              <a16:creationId xmlns:a16="http://schemas.microsoft.com/office/drawing/2014/main" id="{3EF96C79-A983-4F20-BDFB-564D3672A3A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4" name="AutoShape 1" descr="https://mpc.mer-link.co.cr/PresolicitudesCatalogo/">
          <a:extLst>
            <a:ext uri="{FF2B5EF4-FFF2-40B4-BE49-F238E27FC236}">
              <a16:creationId xmlns:a16="http://schemas.microsoft.com/office/drawing/2014/main" id="{57C21251-7231-4EDE-9B1A-4EA428A4C06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5" name="AutoShape 1" descr="https://mpc.mer-link.co.cr/PresolicitudesCatalogo/">
          <a:extLst>
            <a:ext uri="{FF2B5EF4-FFF2-40B4-BE49-F238E27FC236}">
              <a16:creationId xmlns:a16="http://schemas.microsoft.com/office/drawing/2014/main" id="{19001703-39C8-44B5-9018-AC1DE3CCEC7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6" name="AutoShape 1" descr="https://mpc.mer-link.co.cr/PresolicitudesCatalogo/">
          <a:extLst>
            <a:ext uri="{FF2B5EF4-FFF2-40B4-BE49-F238E27FC236}">
              <a16:creationId xmlns:a16="http://schemas.microsoft.com/office/drawing/2014/main" id="{D53D350F-5DF5-4EA4-8A4C-EE0C62A80F8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7" name="AutoShape 1" descr="https://mpc.mer-link.co.cr/PresolicitudesCatalogo/">
          <a:extLst>
            <a:ext uri="{FF2B5EF4-FFF2-40B4-BE49-F238E27FC236}">
              <a16:creationId xmlns:a16="http://schemas.microsoft.com/office/drawing/2014/main" id="{3753EBF1-BF9E-469C-9C9D-6E7A6F9383B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8" name="AutoShape 1" descr="https://mpc.mer-link.co.cr/PresolicitudesCatalogo/">
          <a:extLst>
            <a:ext uri="{FF2B5EF4-FFF2-40B4-BE49-F238E27FC236}">
              <a16:creationId xmlns:a16="http://schemas.microsoft.com/office/drawing/2014/main" id="{F9DE5B3F-325A-4353-9CB1-FABF397D5B3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199" name="AutoShape 1" descr="https://mpc.mer-link.co.cr/PresolicitudesCatalogo/">
          <a:extLst>
            <a:ext uri="{FF2B5EF4-FFF2-40B4-BE49-F238E27FC236}">
              <a16:creationId xmlns:a16="http://schemas.microsoft.com/office/drawing/2014/main" id="{B212CA53-23AC-4960-BC52-95EAF0799F5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0" name="AutoShape 1" descr="https://mpc.mer-link.co.cr/PresolicitudesCatalogo/">
          <a:extLst>
            <a:ext uri="{FF2B5EF4-FFF2-40B4-BE49-F238E27FC236}">
              <a16:creationId xmlns:a16="http://schemas.microsoft.com/office/drawing/2014/main" id="{3EB9B53D-5C6A-4C0C-93FE-A2A14E5D1A9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1" name="AutoShape 1" descr="https://mpc.mer-link.co.cr/PresolicitudesCatalogo/">
          <a:extLst>
            <a:ext uri="{FF2B5EF4-FFF2-40B4-BE49-F238E27FC236}">
              <a16:creationId xmlns:a16="http://schemas.microsoft.com/office/drawing/2014/main" id="{9DB97F48-C245-43A5-A169-8EA346191F1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2" name="AutoShape 1" descr="https://mpc.mer-link.co.cr/PresolicitudesCatalogo/">
          <a:extLst>
            <a:ext uri="{FF2B5EF4-FFF2-40B4-BE49-F238E27FC236}">
              <a16:creationId xmlns:a16="http://schemas.microsoft.com/office/drawing/2014/main" id="{9C8C16A7-8AC6-4635-9054-7ADC991E1A5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3" name="AutoShape 1" descr="https://mpc.mer-link.co.cr/PresolicitudesCatalogo/">
          <a:extLst>
            <a:ext uri="{FF2B5EF4-FFF2-40B4-BE49-F238E27FC236}">
              <a16:creationId xmlns:a16="http://schemas.microsoft.com/office/drawing/2014/main" id="{6C0703F0-B589-4EA8-BA9A-48EFB059A85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4" name="AutoShape 1" descr="https://mpc.mer-link.co.cr/PresolicitudesCatalogo/">
          <a:extLst>
            <a:ext uri="{FF2B5EF4-FFF2-40B4-BE49-F238E27FC236}">
              <a16:creationId xmlns:a16="http://schemas.microsoft.com/office/drawing/2014/main" id="{E80B2E2C-71C3-4A74-911F-AA4ECDF2DC3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5" name="AutoShape 1" descr="https://mpc.mer-link.co.cr/PresolicitudesCatalogo/">
          <a:extLst>
            <a:ext uri="{FF2B5EF4-FFF2-40B4-BE49-F238E27FC236}">
              <a16:creationId xmlns:a16="http://schemas.microsoft.com/office/drawing/2014/main" id="{4ABC0875-D058-44A3-96BB-0C94DF71468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6" name="AutoShape 1" descr="https://mpc.mer-link.co.cr/PresolicitudesCatalogo/">
          <a:extLst>
            <a:ext uri="{FF2B5EF4-FFF2-40B4-BE49-F238E27FC236}">
              <a16:creationId xmlns:a16="http://schemas.microsoft.com/office/drawing/2014/main" id="{54A3F197-C981-42C7-A14E-FC9ACCC32BF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7" name="AutoShape 1" descr="https://mpc.mer-link.co.cr/PresolicitudesCatalogo/">
          <a:extLst>
            <a:ext uri="{FF2B5EF4-FFF2-40B4-BE49-F238E27FC236}">
              <a16:creationId xmlns:a16="http://schemas.microsoft.com/office/drawing/2014/main" id="{32AF9851-9618-4039-90C2-D929D20C1C7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8" name="AutoShape 1" descr="https://mpc.mer-link.co.cr/PresolicitudesCatalogo/">
          <a:extLst>
            <a:ext uri="{FF2B5EF4-FFF2-40B4-BE49-F238E27FC236}">
              <a16:creationId xmlns:a16="http://schemas.microsoft.com/office/drawing/2014/main" id="{56286B68-AA67-42A2-82EE-C3076332B19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09" name="AutoShape 1" descr="https://mpc.mer-link.co.cr/PresolicitudesCatalogo/">
          <a:extLst>
            <a:ext uri="{FF2B5EF4-FFF2-40B4-BE49-F238E27FC236}">
              <a16:creationId xmlns:a16="http://schemas.microsoft.com/office/drawing/2014/main" id="{A5CC11AF-E817-45CB-B7F5-186C88140EF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10" name="AutoShape 1" descr="https://mpc.mer-link.co.cr/PresolicitudesCatalogo/">
          <a:extLst>
            <a:ext uri="{FF2B5EF4-FFF2-40B4-BE49-F238E27FC236}">
              <a16:creationId xmlns:a16="http://schemas.microsoft.com/office/drawing/2014/main" id="{5EF85AA1-1FED-4D0C-8296-8D7883C4856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11" name="AutoShape 1" descr="https://mpc.mer-link.co.cr/PresolicitudesCatalogo/">
          <a:extLst>
            <a:ext uri="{FF2B5EF4-FFF2-40B4-BE49-F238E27FC236}">
              <a16:creationId xmlns:a16="http://schemas.microsoft.com/office/drawing/2014/main" id="{A18FA8F1-A5E6-43C3-AC76-61D88FE84F1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12" name="AutoShape 1" descr="https://mpc.mer-link.co.cr/PresolicitudesCatalogo/">
          <a:extLst>
            <a:ext uri="{FF2B5EF4-FFF2-40B4-BE49-F238E27FC236}">
              <a16:creationId xmlns:a16="http://schemas.microsoft.com/office/drawing/2014/main" id="{BFCA2765-16DC-4C0C-A6FC-32C1A173A94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13" name="AutoShape 1" descr="https://mpc.mer-link.co.cr/PresolicitudesCatalogo/">
          <a:extLst>
            <a:ext uri="{FF2B5EF4-FFF2-40B4-BE49-F238E27FC236}">
              <a16:creationId xmlns:a16="http://schemas.microsoft.com/office/drawing/2014/main" id="{1302BA4D-EF9F-4654-9D27-3826011132C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14" name="AutoShape 1" descr="https://mpc.mer-link.co.cr/PresolicitudesCatalogo/">
          <a:extLst>
            <a:ext uri="{FF2B5EF4-FFF2-40B4-BE49-F238E27FC236}">
              <a16:creationId xmlns:a16="http://schemas.microsoft.com/office/drawing/2014/main" id="{C4E8740A-8C15-463C-A67C-ABBB14205D4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15" name="AutoShape 1" descr="https://mpc.mer-link.co.cr/PresolicitudesCatalogo/">
          <a:extLst>
            <a:ext uri="{FF2B5EF4-FFF2-40B4-BE49-F238E27FC236}">
              <a16:creationId xmlns:a16="http://schemas.microsoft.com/office/drawing/2014/main" id="{CB73E28E-FAE5-444E-9939-451D86E6F5E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16" name="AutoShape 1" descr="https://mpc.mer-link.co.cr/PresolicitudesCatalogo/">
          <a:extLst>
            <a:ext uri="{FF2B5EF4-FFF2-40B4-BE49-F238E27FC236}">
              <a16:creationId xmlns:a16="http://schemas.microsoft.com/office/drawing/2014/main" id="{70CCF861-A664-4B8E-B52E-1916D8529C5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17" name="AutoShape 1" descr="https://mpc.mer-link.co.cr/PresolicitudesCatalogo/">
          <a:extLst>
            <a:ext uri="{FF2B5EF4-FFF2-40B4-BE49-F238E27FC236}">
              <a16:creationId xmlns:a16="http://schemas.microsoft.com/office/drawing/2014/main" id="{B63BFECF-B711-4975-930F-5039F4D99E8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1219</xdr:row>
      <xdr:rowOff>0</xdr:rowOff>
    </xdr:from>
    <xdr:ext cx="305532" cy="161192"/>
    <xdr:sp macro="" textlink="">
      <xdr:nvSpPr>
        <xdr:cNvPr id="2218" name="AutoShape 1" descr="https://mpc.mer-link.co.cr/PresolicitudesCatalogo/">
          <a:extLst>
            <a:ext uri="{FF2B5EF4-FFF2-40B4-BE49-F238E27FC236}">
              <a16:creationId xmlns:a16="http://schemas.microsoft.com/office/drawing/2014/main" id="{33B8AF3A-1DF0-4FC7-A8F6-B3A8BA5EC4D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0481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1219</xdr:row>
      <xdr:rowOff>0</xdr:rowOff>
    </xdr:from>
    <xdr:ext cx="304800" cy="304800"/>
    <xdr:sp macro="" textlink="">
      <xdr:nvSpPr>
        <xdr:cNvPr id="2219" name="AutoShape 1" descr="https://mpc.mer-link.co.cr/PresolicitudesCatalogo/">
          <a:extLst>
            <a:ext uri="{FF2B5EF4-FFF2-40B4-BE49-F238E27FC236}">
              <a16:creationId xmlns:a16="http://schemas.microsoft.com/office/drawing/2014/main" id="{2D32B278-90D6-449C-B670-F627C6B05AB2}"/>
            </a:ext>
          </a:extLst>
        </xdr:cNvPr>
        <xdr:cNvSpPr>
          <a:spLocks noChangeAspect="1" noChangeArrowheads="1"/>
        </xdr:cNvSpPr>
      </xdr:nvSpPr>
      <xdr:spPr bwMode="auto">
        <a:xfrm>
          <a:off x="4795440" y="40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1219</xdr:row>
      <xdr:rowOff>0</xdr:rowOff>
    </xdr:from>
    <xdr:ext cx="304800" cy="304800"/>
    <xdr:sp macro="" textlink="">
      <xdr:nvSpPr>
        <xdr:cNvPr id="2220" name="AutoShape 1" descr="https://mpc.mer-link.co.cr/PresolicitudesCatalogo/">
          <a:extLst>
            <a:ext uri="{FF2B5EF4-FFF2-40B4-BE49-F238E27FC236}">
              <a16:creationId xmlns:a16="http://schemas.microsoft.com/office/drawing/2014/main" id="{5EDCE05A-0AF1-455B-A13D-798F325798E0}"/>
            </a:ext>
          </a:extLst>
        </xdr:cNvPr>
        <xdr:cNvSpPr>
          <a:spLocks noChangeAspect="1" noChangeArrowheads="1"/>
        </xdr:cNvSpPr>
      </xdr:nvSpPr>
      <xdr:spPr bwMode="auto">
        <a:xfrm>
          <a:off x="4795440" y="40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1219</xdr:row>
      <xdr:rowOff>0</xdr:rowOff>
    </xdr:from>
    <xdr:ext cx="304800" cy="304800"/>
    <xdr:sp macro="" textlink="">
      <xdr:nvSpPr>
        <xdr:cNvPr id="2221" name="AutoShape 1" descr="https://mpc.mer-link.co.cr/PresolicitudesCatalogo/">
          <a:extLst>
            <a:ext uri="{FF2B5EF4-FFF2-40B4-BE49-F238E27FC236}">
              <a16:creationId xmlns:a16="http://schemas.microsoft.com/office/drawing/2014/main" id="{B2D68227-F03F-4334-8956-1FCB650B99B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0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1211</xdr:row>
      <xdr:rowOff>0</xdr:rowOff>
    </xdr:from>
    <xdr:ext cx="305532" cy="161192"/>
    <xdr:sp macro="" textlink="">
      <xdr:nvSpPr>
        <xdr:cNvPr id="2222" name="AutoShape 1" descr="https://mpc.mer-link.co.cr/PresolicitudesCatalogo/">
          <a:extLst>
            <a:ext uri="{FF2B5EF4-FFF2-40B4-BE49-F238E27FC236}">
              <a16:creationId xmlns:a16="http://schemas.microsoft.com/office/drawing/2014/main" id="{FCE538FC-CAF5-43CB-88FE-E2C62AED4C6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47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1211</xdr:row>
      <xdr:rowOff>0</xdr:rowOff>
    </xdr:from>
    <xdr:ext cx="305532" cy="161192"/>
    <xdr:sp macro="" textlink="">
      <xdr:nvSpPr>
        <xdr:cNvPr id="2223" name="AutoShape 1" descr="https://mpc.mer-link.co.cr/PresolicitudesCatalogo/">
          <a:extLst>
            <a:ext uri="{FF2B5EF4-FFF2-40B4-BE49-F238E27FC236}">
              <a16:creationId xmlns:a16="http://schemas.microsoft.com/office/drawing/2014/main" id="{ECB4D8DC-683C-43BD-AEDA-A2F79273220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47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1211</xdr:row>
      <xdr:rowOff>0</xdr:rowOff>
    </xdr:from>
    <xdr:ext cx="305532" cy="161192"/>
    <xdr:sp macro="" textlink="">
      <xdr:nvSpPr>
        <xdr:cNvPr id="2224" name="AutoShape 1" descr="https://mpc.mer-link.co.cr/PresolicitudesCatalogo/">
          <a:extLst>
            <a:ext uri="{FF2B5EF4-FFF2-40B4-BE49-F238E27FC236}">
              <a16:creationId xmlns:a16="http://schemas.microsoft.com/office/drawing/2014/main" id="{1DD3EE11-C67F-4794-9533-D4E1F41D840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47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1211</xdr:row>
      <xdr:rowOff>0</xdr:rowOff>
    </xdr:from>
    <xdr:ext cx="305532" cy="161192"/>
    <xdr:sp macro="" textlink="">
      <xdr:nvSpPr>
        <xdr:cNvPr id="2225" name="AutoShape 1" descr="https://mpc.mer-link.co.cr/PresolicitudesCatalogo/">
          <a:extLst>
            <a:ext uri="{FF2B5EF4-FFF2-40B4-BE49-F238E27FC236}">
              <a16:creationId xmlns:a16="http://schemas.microsoft.com/office/drawing/2014/main" id="{3040183E-5B39-4426-B5EE-98629A06CD9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47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1211</xdr:row>
      <xdr:rowOff>0</xdr:rowOff>
    </xdr:from>
    <xdr:ext cx="305532" cy="161192"/>
    <xdr:sp macro="" textlink="">
      <xdr:nvSpPr>
        <xdr:cNvPr id="2226" name="AutoShape 1" descr="https://mpc.mer-link.co.cr/PresolicitudesCatalogo/">
          <a:extLst>
            <a:ext uri="{FF2B5EF4-FFF2-40B4-BE49-F238E27FC236}">
              <a16:creationId xmlns:a16="http://schemas.microsoft.com/office/drawing/2014/main" id="{30EA38FA-E5BA-4435-9A2E-3517C91C4B6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47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1211</xdr:row>
      <xdr:rowOff>0</xdr:rowOff>
    </xdr:from>
    <xdr:ext cx="305532" cy="161192"/>
    <xdr:sp macro="" textlink="">
      <xdr:nvSpPr>
        <xdr:cNvPr id="2227" name="AutoShape 1" descr="https://mpc.mer-link.co.cr/PresolicitudesCatalogo/">
          <a:extLst>
            <a:ext uri="{FF2B5EF4-FFF2-40B4-BE49-F238E27FC236}">
              <a16:creationId xmlns:a16="http://schemas.microsoft.com/office/drawing/2014/main" id="{0718CBA8-E830-496C-A014-71098B7D763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47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1211</xdr:row>
      <xdr:rowOff>0</xdr:rowOff>
    </xdr:from>
    <xdr:ext cx="305532" cy="161192"/>
    <xdr:sp macro="" textlink="">
      <xdr:nvSpPr>
        <xdr:cNvPr id="2228" name="AutoShape 1" descr="https://mpc.mer-link.co.cr/PresolicitudesCatalogo/">
          <a:extLst>
            <a:ext uri="{FF2B5EF4-FFF2-40B4-BE49-F238E27FC236}">
              <a16:creationId xmlns:a16="http://schemas.microsoft.com/office/drawing/2014/main" id="{CF1898DA-C87C-4990-9D00-6100D4E5B9A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47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1211</xdr:row>
      <xdr:rowOff>0</xdr:rowOff>
    </xdr:from>
    <xdr:ext cx="305532" cy="161192"/>
    <xdr:sp macro="" textlink="">
      <xdr:nvSpPr>
        <xdr:cNvPr id="2229" name="AutoShape 1" descr="https://mpc.mer-link.co.cr/PresolicitudesCatalogo/">
          <a:extLst>
            <a:ext uri="{FF2B5EF4-FFF2-40B4-BE49-F238E27FC236}">
              <a16:creationId xmlns:a16="http://schemas.microsoft.com/office/drawing/2014/main" id="{FD36E806-1FDE-450D-BDAB-C2E2A5FF314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2247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1218</xdr:row>
      <xdr:rowOff>0</xdr:rowOff>
    </xdr:from>
    <xdr:ext cx="305532" cy="161192"/>
    <xdr:sp macro="" textlink="">
      <xdr:nvSpPr>
        <xdr:cNvPr id="2230" name="AutoShape 1" descr="https://mpc.mer-link.co.cr/PresolicitudesCatalogo/">
          <a:extLst>
            <a:ext uri="{FF2B5EF4-FFF2-40B4-BE49-F238E27FC236}">
              <a16:creationId xmlns:a16="http://schemas.microsoft.com/office/drawing/2014/main" id="{22C4509B-48A2-4F48-9689-22123B3B279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57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1218</xdr:row>
      <xdr:rowOff>0</xdr:rowOff>
    </xdr:from>
    <xdr:ext cx="305532" cy="161192"/>
    <xdr:sp macro="" textlink="">
      <xdr:nvSpPr>
        <xdr:cNvPr id="2231" name="AutoShape 1" descr="https://mpc.mer-link.co.cr/PresolicitudesCatalogo/">
          <a:extLst>
            <a:ext uri="{FF2B5EF4-FFF2-40B4-BE49-F238E27FC236}">
              <a16:creationId xmlns:a16="http://schemas.microsoft.com/office/drawing/2014/main" id="{2544A24C-0DC2-4E1A-893B-8933E1165A4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57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1218</xdr:row>
      <xdr:rowOff>0</xdr:rowOff>
    </xdr:from>
    <xdr:ext cx="305532" cy="161192"/>
    <xdr:sp macro="" textlink="">
      <xdr:nvSpPr>
        <xdr:cNvPr id="2232" name="AutoShape 1" descr="https://mpc.mer-link.co.cr/PresolicitudesCatalogo/">
          <a:extLst>
            <a:ext uri="{FF2B5EF4-FFF2-40B4-BE49-F238E27FC236}">
              <a16:creationId xmlns:a16="http://schemas.microsoft.com/office/drawing/2014/main" id="{6C2FADE9-2B62-438C-80DD-0ED4603CAB2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57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1218</xdr:row>
      <xdr:rowOff>0</xdr:rowOff>
    </xdr:from>
    <xdr:ext cx="305532" cy="161192"/>
    <xdr:sp macro="" textlink="">
      <xdr:nvSpPr>
        <xdr:cNvPr id="2233" name="AutoShape 1" descr="https://mpc.mer-link.co.cr/PresolicitudesCatalogo/">
          <a:extLst>
            <a:ext uri="{FF2B5EF4-FFF2-40B4-BE49-F238E27FC236}">
              <a16:creationId xmlns:a16="http://schemas.microsoft.com/office/drawing/2014/main" id="{1DE82180-2351-4172-9826-034831EF957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57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1218</xdr:row>
      <xdr:rowOff>0</xdr:rowOff>
    </xdr:from>
    <xdr:ext cx="305532" cy="161192"/>
    <xdr:sp macro="" textlink="">
      <xdr:nvSpPr>
        <xdr:cNvPr id="2234" name="AutoShape 1" descr="https://mpc.mer-link.co.cr/PresolicitudesCatalogo/">
          <a:extLst>
            <a:ext uri="{FF2B5EF4-FFF2-40B4-BE49-F238E27FC236}">
              <a16:creationId xmlns:a16="http://schemas.microsoft.com/office/drawing/2014/main" id="{69EFB181-954B-4A76-A7BF-1F1E0A34071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57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1218</xdr:row>
      <xdr:rowOff>0</xdr:rowOff>
    </xdr:from>
    <xdr:ext cx="305532" cy="161192"/>
    <xdr:sp macro="" textlink="">
      <xdr:nvSpPr>
        <xdr:cNvPr id="2235" name="AutoShape 1" descr="https://mpc.mer-link.co.cr/PresolicitudesCatalogo/">
          <a:extLst>
            <a:ext uri="{FF2B5EF4-FFF2-40B4-BE49-F238E27FC236}">
              <a16:creationId xmlns:a16="http://schemas.microsoft.com/office/drawing/2014/main" id="{78AB0CFB-48C4-420E-BC6B-4B1EA6A2263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57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1218</xdr:row>
      <xdr:rowOff>0</xdr:rowOff>
    </xdr:from>
    <xdr:ext cx="305532" cy="161192"/>
    <xdr:sp macro="" textlink="">
      <xdr:nvSpPr>
        <xdr:cNvPr id="2236" name="AutoShape 1" descr="https://mpc.mer-link.co.cr/PresolicitudesCatalogo/">
          <a:extLst>
            <a:ext uri="{FF2B5EF4-FFF2-40B4-BE49-F238E27FC236}">
              <a16:creationId xmlns:a16="http://schemas.microsoft.com/office/drawing/2014/main" id="{E9FB92D5-1D6E-41C9-839A-7712A3C13DE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57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1218</xdr:row>
      <xdr:rowOff>0</xdr:rowOff>
    </xdr:from>
    <xdr:ext cx="305532" cy="161192"/>
    <xdr:sp macro="" textlink="">
      <xdr:nvSpPr>
        <xdr:cNvPr id="2237" name="AutoShape 1" descr="https://mpc.mer-link.co.cr/PresolicitudesCatalogo/">
          <a:extLst>
            <a:ext uri="{FF2B5EF4-FFF2-40B4-BE49-F238E27FC236}">
              <a16:creationId xmlns:a16="http://schemas.microsoft.com/office/drawing/2014/main" id="{BD6CC624-5004-4654-AF55-3CDB9658E9B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857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1222</xdr:row>
      <xdr:rowOff>0</xdr:rowOff>
    </xdr:from>
    <xdr:ext cx="305532" cy="161192"/>
    <xdr:sp macro="" textlink="">
      <xdr:nvSpPr>
        <xdr:cNvPr id="2238" name="AutoShape 1" descr="https://mpc.mer-link.co.cr/PresolicitudesCatalogo/">
          <a:extLst>
            <a:ext uri="{FF2B5EF4-FFF2-40B4-BE49-F238E27FC236}">
              <a16:creationId xmlns:a16="http://schemas.microsoft.com/office/drawing/2014/main" id="{CB14A83E-5CC0-43E7-85D6-EA8B79B2F9DD}"/>
            </a:ext>
          </a:extLst>
        </xdr:cNvPr>
        <xdr:cNvSpPr>
          <a:spLocks noChangeAspect="1" noChangeArrowheads="1"/>
        </xdr:cNvSpPr>
      </xdr:nvSpPr>
      <xdr:spPr bwMode="auto">
        <a:xfrm>
          <a:off x="4390628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39" name="AutoShape 1" descr="https://mpc.mer-link.co.cr/PresolicitudesCatalogo/">
          <a:extLst>
            <a:ext uri="{FF2B5EF4-FFF2-40B4-BE49-F238E27FC236}">
              <a16:creationId xmlns:a16="http://schemas.microsoft.com/office/drawing/2014/main" id="{AC08F92E-AA62-40F9-AD58-47BA404D16F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0" name="AutoShape 1" descr="https://mpc.mer-link.co.cr/PresolicitudesCatalogo/">
          <a:extLst>
            <a:ext uri="{FF2B5EF4-FFF2-40B4-BE49-F238E27FC236}">
              <a16:creationId xmlns:a16="http://schemas.microsoft.com/office/drawing/2014/main" id="{265250C4-899F-4908-82E2-F7956611E69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1" name="AutoShape 1" descr="https://mpc.mer-link.co.cr/PresolicitudesCatalogo/">
          <a:extLst>
            <a:ext uri="{FF2B5EF4-FFF2-40B4-BE49-F238E27FC236}">
              <a16:creationId xmlns:a16="http://schemas.microsoft.com/office/drawing/2014/main" id="{55E7C5DA-04A1-4E95-86BF-A6C73831835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2" name="AutoShape 1" descr="https://mpc.mer-link.co.cr/PresolicitudesCatalogo/">
          <a:extLst>
            <a:ext uri="{FF2B5EF4-FFF2-40B4-BE49-F238E27FC236}">
              <a16:creationId xmlns:a16="http://schemas.microsoft.com/office/drawing/2014/main" id="{F69BB5FC-B170-48A3-BEF8-A556F5A3B5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3" name="AutoShape 1" descr="https://mpc.mer-link.co.cr/PresolicitudesCatalogo/">
          <a:extLst>
            <a:ext uri="{FF2B5EF4-FFF2-40B4-BE49-F238E27FC236}">
              <a16:creationId xmlns:a16="http://schemas.microsoft.com/office/drawing/2014/main" id="{2DA7300F-70F3-4A7F-B5E4-0E9B84DF849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4" name="AutoShape 1" descr="https://mpc.mer-link.co.cr/PresolicitudesCatalogo/">
          <a:extLst>
            <a:ext uri="{FF2B5EF4-FFF2-40B4-BE49-F238E27FC236}">
              <a16:creationId xmlns:a16="http://schemas.microsoft.com/office/drawing/2014/main" id="{60D7B7B2-E725-46DE-BE42-7B9969D1478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5" name="AutoShape 1" descr="https://mpc.mer-link.co.cr/PresolicitudesCatalogo/">
          <a:extLst>
            <a:ext uri="{FF2B5EF4-FFF2-40B4-BE49-F238E27FC236}">
              <a16:creationId xmlns:a16="http://schemas.microsoft.com/office/drawing/2014/main" id="{009FA417-84E1-4820-9210-1F5C56BCF59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6" name="AutoShape 1" descr="https://mpc.mer-link.co.cr/PresolicitudesCatalogo/">
          <a:extLst>
            <a:ext uri="{FF2B5EF4-FFF2-40B4-BE49-F238E27FC236}">
              <a16:creationId xmlns:a16="http://schemas.microsoft.com/office/drawing/2014/main" id="{4EB814E4-C78A-4F89-92E5-611B5DD4DBD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7" name="AutoShape 1" descr="https://mpc.mer-link.co.cr/PresolicitudesCatalogo/">
          <a:extLst>
            <a:ext uri="{FF2B5EF4-FFF2-40B4-BE49-F238E27FC236}">
              <a16:creationId xmlns:a16="http://schemas.microsoft.com/office/drawing/2014/main" id="{5013A067-9335-46DB-A1D3-637E8585D4B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8" name="AutoShape 1" descr="https://mpc.mer-link.co.cr/PresolicitudesCatalogo/">
          <a:extLst>
            <a:ext uri="{FF2B5EF4-FFF2-40B4-BE49-F238E27FC236}">
              <a16:creationId xmlns:a16="http://schemas.microsoft.com/office/drawing/2014/main" id="{96DAF11D-AC2F-4081-A943-031DD0A3B48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49" name="AutoShape 1" descr="https://mpc.mer-link.co.cr/PresolicitudesCatalogo/">
          <a:extLst>
            <a:ext uri="{FF2B5EF4-FFF2-40B4-BE49-F238E27FC236}">
              <a16:creationId xmlns:a16="http://schemas.microsoft.com/office/drawing/2014/main" id="{6AFB16D0-EA6C-4CD9-9C9A-D4C470940E6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0" name="AutoShape 1" descr="https://mpc.mer-link.co.cr/PresolicitudesCatalogo/">
          <a:extLst>
            <a:ext uri="{FF2B5EF4-FFF2-40B4-BE49-F238E27FC236}">
              <a16:creationId xmlns:a16="http://schemas.microsoft.com/office/drawing/2014/main" id="{F4901335-20BB-4835-A66D-8B725FF0510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1" name="AutoShape 1" descr="https://mpc.mer-link.co.cr/PresolicitudesCatalogo/">
          <a:extLst>
            <a:ext uri="{FF2B5EF4-FFF2-40B4-BE49-F238E27FC236}">
              <a16:creationId xmlns:a16="http://schemas.microsoft.com/office/drawing/2014/main" id="{30407286-3BFC-4C8C-9BC7-B13ECA00AA3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2" name="AutoShape 1" descr="https://mpc.mer-link.co.cr/PresolicitudesCatalogo/">
          <a:extLst>
            <a:ext uri="{FF2B5EF4-FFF2-40B4-BE49-F238E27FC236}">
              <a16:creationId xmlns:a16="http://schemas.microsoft.com/office/drawing/2014/main" id="{1D6941FD-6E73-451C-AFE2-C45B2E0347C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3" name="AutoShape 1" descr="https://mpc.mer-link.co.cr/PresolicitudesCatalogo/">
          <a:extLst>
            <a:ext uri="{FF2B5EF4-FFF2-40B4-BE49-F238E27FC236}">
              <a16:creationId xmlns:a16="http://schemas.microsoft.com/office/drawing/2014/main" id="{3C07FCFB-7FB4-460E-86C4-35E08E84EAE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4" name="AutoShape 1" descr="https://mpc.mer-link.co.cr/PresolicitudesCatalogo/">
          <a:extLst>
            <a:ext uri="{FF2B5EF4-FFF2-40B4-BE49-F238E27FC236}">
              <a16:creationId xmlns:a16="http://schemas.microsoft.com/office/drawing/2014/main" id="{D3CCAC6C-D176-4B21-8058-FDD6D7D817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5" name="AutoShape 1" descr="https://mpc.mer-link.co.cr/PresolicitudesCatalogo/">
          <a:extLst>
            <a:ext uri="{FF2B5EF4-FFF2-40B4-BE49-F238E27FC236}">
              <a16:creationId xmlns:a16="http://schemas.microsoft.com/office/drawing/2014/main" id="{6541AA3B-C9CE-4D68-B58A-AB9896AC29C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6" name="AutoShape 1" descr="https://mpc.mer-link.co.cr/PresolicitudesCatalogo/">
          <a:extLst>
            <a:ext uri="{FF2B5EF4-FFF2-40B4-BE49-F238E27FC236}">
              <a16:creationId xmlns:a16="http://schemas.microsoft.com/office/drawing/2014/main" id="{77A7CFD3-D740-4A0C-BB74-3EF32DE28D1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7" name="AutoShape 1" descr="https://mpc.mer-link.co.cr/PresolicitudesCatalogo/">
          <a:extLst>
            <a:ext uri="{FF2B5EF4-FFF2-40B4-BE49-F238E27FC236}">
              <a16:creationId xmlns:a16="http://schemas.microsoft.com/office/drawing/2014/main" id="{C27BB2FD-03B9-4074-A98C-F9A91A4CE30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8" name="AutoShape 1" descr="https://mpc.mer-link.co.cr/PresolicitudesCatalogo/">
          <a:extLst>
            <a:ext uri="{FF2B5EF4-FFF2-40B4-BE49-F238E27FC236}">
              <a16:creationId xmlns:a16="http://schemas.microsoft.com/office/drawing/2014/main" id="{8D216B61-40ED-4E2E-A54C-CE3CED7B4BA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59" name="AutoShape 1" descr="https://mpc.mer-link.co.cr/PresolicitudesCatalogo/">
          <a:extLst>
            <a:ext uri="{FF2B5EF4-FFF2-40B4-BE49-F238E27FC236}">
              <a16:creationId xmlns:a16="http://schemas.microsoft.com/office/drawing/2014/main" id="{38F35295-EC31-4D29-9390-DB5093CB637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0" name="AutoShape 1" descr="https://mpc.mer-link.co.cr/PresolicitudesCatalogo/">
          <a:extLst>
            <a:ext uri="{FF2B5EF4-FFF2-40B4-BE49-F238E27FC236}">
              <a16:creationId xmlns:a16="http://schemas.microsoft.com/office/drawing/2014/main" id="{C0F4241F-28CA-4638-88FF-EFD7B2AABE2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1" name="AutoShape 1" descr="https://mpc.mer-link.co.cr/PresolicitudesCatalogo/">
          <a:extLst>
            <a:ext uri="{FF2B5EF4-FFF2-40B4-BE49-F238E27FC236}">
              <a16:creationId xmlns:a16="http://schemas.microsoft.com/office/drawing/2014/main" id="{7110C0EE-0C1D-40C8-A6B7-65A49983907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2" name="AutoShape 1" descr="https://mpc.mer-link.co.cr/PresolicitudesCatalogo/">
          <a:extLst>
            <a:ext uri="{FF2B5EF4-FFF2-40B4-BE49-F238E27FC236}">
              <a16:creationId xmlns:a16="http://schemas.microsoft.com/office/drawing/2014/main" id="{8FCDA33E-A8EC-4AAE-95E3-66E0BEF7A6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3" name="AutoShape 1" descr="https://mpc.mer-link.co.cr/PresolicitudesCatalogo/">
          <a:extLst>
            <a:ext uri="{FF2B5EF4-FFF2-40B4-BE49-F238E27FC236}">
              <a16:creationId xmlns:a16="http://schemas.microsoft.com/office/drawing/2014/main" id="{24CB0393-61F9-4447-8EF8-A5CDE9B04D0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4" name="AutoShape 1" descr="https://mpc.mer-link.co.cr/PresolicitudesCatalogo/">
          <a:extLst>
            <a:ext uri="{FF2B5EF4-FFF2-40B4-BE49-F238E27FC236}">
              <a16:creationId xmlns:a16="http://schemas.microsoft.com/office/drawing/2014/main" id="{D9F7B7C6-F715-42E4-8681-C8C664A1A13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5" name="AutoShape 1" descr="https://mpc.mer-link.co.cr/PresolicitudesCatalogo/">
          <a:extLst>
            <a:ext uri="{FF2B5EF4-FFF2-40B4-BE49-F238E27FC236}">
              <a16:creationId xmlns:a16="http://schemas.microsoft.com/office/drawing/2014/main" id="{E96D4C78-9491-48BB-9263-F84578337AD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6" name="AutoShape 1" descr="https://mpc.mer-link.co.cr/PresolicitudesCatalogo/">
          <a:extLst>
            <a:ext uri="{FF2B5EF4-FFF2-40B4-BE49-F238E27FC236}">
              <a16:creationId xmlns:a16="http://schemas.microsoft.com/office/drawing/2014/main" id="{E0E7DF1C-5D8F-4628-82E3-0D8A5BDE7BA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7" name="AutoShape 1" descr="https://mpc.mer-link.co.cr/PresolicitudesCatalogo/">
          <a:extLst>
            <a:ext uri="{FF2B5EF4-FFF2-40B4-BE49-F238E27FC236}">
              <a16:creationId xmlns:a16="http://schemas.microsoft.com/office/drawing/2014/main" id="{083D4D29-F187-45F1-9519-9A6BAD6159F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8" name="AutoShape 1" descr="https://mpc.mer-link.co.cr/PresolicitudesCatalogo/">
          <a:extLst>
            <a:ext uri="{FF2B5EF4-FFF2-40B4-BE49-F238E27FC236}">
              <a16:creationId xmlns:a16="http://schemas.microsoft.com/office/drawing/2014/main" id="{C87BF8A4-64AF-4936-B8EE-8507326B92D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69" name="AutoShape 1" descr="https://mpc.mer-link.co.cr/PresolicitudesCatalogo/">
          <a:extLst>
            <a:ext uri="{FF2B5EF4-FFF2-40B4-BE49-F238E27FC236}">
              <a16:creationId xmlns:a16="http://schemas.microsoft.com/office/drawing/2014/main" id="{6597D01C-B13B-4C1E-AB6D-F78937D3646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70" name="AutoShape 1" descr="https://mpc.mer-link.co.cr/PresolicitudesCatalogo/">
          <a:extLst>
            <a:ext uri="{FF2B5EF4-FFF2-40B4-BE49-F238E27FC236}">
              <a16:creationId xmlns:a16="http://schemas.microsoft.com/office/drawing/2014/main" id="{88CC82DC-4885-4705-A7DB-E9C5653A12D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71" name="AutoShape 1" descr="https://mpc.mer-link.co.cr/PresolicitudesCatalogo/">
          <a:extLst>
            <a:ext uri="{FF2B5EF4-FFF2-40B4-BE49-F238E27FC236}">
              <a16:creationId xmlns:a16="http://schemas.microsoft.com/office/drawing/2014/main" id="{9ABC7AA7-D9F3-48F8-B359-14DF8804E68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1222</xdr:row>
      <xdr:rowOff>0</xdr:rowOff>
    </xdr:from>
    <xdr:ext cx="305532" cy="161192"/>
    <xdr:sp macro="" textlink="">
      <xdr:nvSpPr>
        <xdr:cNvPr id="2272" name="AutoShape 1" descr="https://mpc.mer-link.co.cr/PresolicitudesCatalogo/">
          <a:extLst>
            <a:ext uri="{FF2B5EF4-FFF2-40B4-BE49-F238E27FC236}">
              <a16:creationId xmlns:a16="http://schemas.microsoft.com/office/drawing/2014/main" id="{E1C4BE77-237B-47DE-93D0-800C1B04A4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7529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213915</xdr:colOff>
      <xdr:row>1222</xdr:row>
      <xdr:rowOff>209550</xdr:rowOff>
    </xdr:from>
    <xdr:ext cx="304800" cy="304800"/>
    <xdr:sp macro="" textlink="">
      <xdr:nvSpPr>
        <xdr:cNvPr id="2273" name="AutoShape 1" descr="https://mpc.mer-link.co.cr/PresolicitudesCatalogo/">
          <a:extLst>
            <a:ext uri="{FF2B5EF4-FFF2-40B4-BE49-F238E27FC236}">
              <a16:creationId xmlns:a16="http://schemas.microsoft.com/office/drawing/2014/main" id="{CEE5836D-F518-475A-AEA0-A68B1C37724F}"/>
            </a:ext>
          </a:extLst>
        </xdr:cNvPr>
        <xdr:cNvSpPr>
          <a:spLocks noChangeAspect="1" noChangeArrowheads="1"/>
        </xdr:cNvSpPr>
      </xdr:nvSpPr>
      <xdr:spPr bwMode="auto">
        <a:xfrm>
          <a:off x="4814490" y="496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1222</xdr:row>
      <xdr:rowOff>0</xdr:rowOff>
    </xdr:from>
    <xdr:ext cx="304800" cy="304800"/>
    <xdr:sp macro="" textlink="">
      <xdr:nvSpPr>
        <xdr:cNvPr id="2274" name="AutoShape 1" descr="https://mpc.mer-link.co.cr/PresolicitudesCatalogo/">
          <a:extLst>
            <a:ext uri="{FF2B5EF4-FFF2-40B4-BE49-F238E27FC236}">
              <a16:creationId xmlns:a16="http://schemas.microsoft.com/office/drawing/2014/main" id="{F0F15D9C-A7E0-4E31-B3BD-C78E2833495A}"/>
            </a:ext>
          </a:extLst>
        </xdr:cNvPr>
        <xdr:cNvSpPr>
          <a:spLocks noChangeAspect="1" noChangeArrowheads="1"/>
        </xdr:cNvSpPr>
      </xdr:nvSpPr>
      <xdr:spPr bwMode="auto">
        <a:xfrm>
          <a:off x="479544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1223</xdr:row>
      <xdr:rowOff>0</xdr:rowOff>
    </xdr:from>
    <xdr:ext cx="305532" cy="161192"/>
    <xdr:sp macro="" textlink="">
      <xdr:nvSpPr>
        <xdr:cNvPr id="2275" name="AutoShape 1" descr="https://mpc.mer-link.co.cr/PresolicitudesCatalogo/">
          <a:extLst>
            <a:ext uri="{FF2B5EF4-FFF2-40B4-BE49-F238E27FC236}">
              <a16:creationId xmlns:a16="http://schemas.microsoft.com/office/drawing/2014/main" id="{2298868F-0E84-4CC8-9957-1046EF132377}"/>
            </a:ext>
          </a:extLst>
        </xdr:cNvPr>
        <xdr:cNvSpPr>
          <a:spLocks noChangeAspect="1" noChangeArrowheads="1"/>
        </xdr:cNvSpPr>
      </xdr:nvSpPr>
      <xdr:spPr bwMode="auto">
        <a:xfrm>
          <a:off x="4390628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76" name="AutoShape 1" descr="https://mpc.mer-link.co.cr/PresolicitudesCatalogo/">
          <a:extLst>
            <a:ext uri="{FF2B5EF4-FFF2-40B4-BE49-F238E27FC236}">
              <a16:creationId xmlns:a16="http://schemas.microsoft.com/office/drawing/2014/main" id="{51AB85CD-2ED1-4CC1-887D-90FB339BA10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77" name="AutoShape 1" descr="https://mpc.mer-link.co.cr/PresolicitudesCatalogo/">
          <a:extLst>
            <a:ext uri="{FF2B5EF4-FFF2-40B4-BE49-F238E27FC236}">
              <a16:creationId xmlns:a16="http://schemas.microsoft.com/office/drawing/2014/main" id="{1F053C1E-D7B8-4616-BAF8-919F39BADFF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78" name="AutoShape 1" descr="https://mpc.mer-link.co.cr/PresolicitudesCatalogo/">
          <a:extLst>
            <a:ext uri="{FF2B5EF4-FFF2-40B4-BE49-F238E27FC236}">
              <a16:creationId xmlns:a16="http://schemas.microsoft.com/office/drawing/2014/main" id="{AE38C5D0-FA93-43B4-9AF5-9208282D0E9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79" name="AutoShape 1" descr="https://mpc.mer-link.co.cr/PresolicitudesCatalogo/">
          <a:extLst>
            <a:ext uri="{FF2B5EF4-FFF2-40B4-BE49-F238E27FC236}">
              <a16:creationId xmlns:a16="http://schemas.microsoft.com/office/drawing/2014/main" id="{811586A7-0DBF-405B-8325-10F35063442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0" name="AutoShape 1" descr="https://mpc.mer-link.co.cr/PresolicitudesCatalogo/">
          <a:extLst>
            <a:ext uri="{FF2B5EF4-FFF2-40B4-BE49-F238E27FC236}">
              <a16:creationId xmlns:a16="http://schemas.microsoft.com/office/drawing/2014/main" id="{1DBBE1B3-EFF4-4475-AE18-C04CF993498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1" name="AutoShape 1" descr="https://mpc.mer-link.co.cr/PresolicitudesCatalogo/">
          <a:extLst>
            <a:ext uri="{FF2B5EF4-FFF2-40B4-BE49-F238E27FC236}">
              <a16:creationId xmlns:a16="http://schemas.microsoft.com/office/drawing/2014/main" id="{F3F39BCF-5DD3-4AE9-B1BD-97FC8CAECC5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2" name="AutoShape 1" descr="https://mpc.mer-link.co.cr/PresolicitudesCatalogo/">
          <a:extLst>
            <a:ext uri="{FF2B5EF4-FFF2-40B4-BE49-F238E27FC236}">
              <a16:creationId xmlns:a16="http://schemas.microsoft.com/office/drawing/2014/main" id="{93194377-2C47-464F-A497-11D464B7821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3" name="AutoShape 1" descr="https://mpc.mer-link.co.cr/PresolicitudesCatalogo/">
          <a:extLst>
            <a:ext uri="{FF2B5EF4-FFF2-40B4-BE49-F238E27FC236}">
              <a16:creationId xmlns:a16="http://schemas.microsoft.com/office/drawing/2014/main" id="{74A05A53-7782-454A-84C2-110E797B34A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4" name="AutoShape 1" descr="https://mpc.mer-link.co.cr/PresolicitudesCatalogo/">
          <a:extLst>
            <a:ext uri="{FF2B5EF4-FFF2-40B4-BE49-F238E27FC236}">
              <a16:creationId xmlns:a16="http://schemas.microsoft.com/office/drawing/2014/main" id="{FF438D3A-D79E-4AA8-8AA8-CD93E92DCE8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5" name="AutoShape 1" descr="https://mpc.mer-link.co.cr/PresolicitudesCatalogo/">
          <a:extLst>
            <a:ext uri="{FF2B5EF4-FFF2-40B4-BE49-F238E27FC236}">
              <a16:creationId xmlns:a16="http://schemas.microsoft.com/office/drawing/2014/main" id="{F1A5638D-EB25-4C3F-9D64-2233AB45E03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6" name="AutoShape 1" descr="https://mpc.mer-link.co.cr/PresolicitudesCatalogo/">
          <a:extLst>
            <a:ext uri="{FF2B5EF4-FFF2-40B4-BE49-F238E27FC236}">
              <a16:creationId xmlns:a16="http://schemas.microsoft.com/office/drawing/2014/main" id="{34D15E7A-4411-40AF-9365-F1620CB4E4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7" name="AutoShape 1" descr="https://mpc.mer-link.co.cr/PresolicitudesCatalogo/">
          <a:extLst>
            <a:ext uri="{FF2B5EF4-FFF2-40B4-BE49-F238E27FC236}">
              <a16:creationId xmlns:a16="http://schemas.microsoft.com/office/drawing/2014/main" id="{BA881A93-73D6-49EC-9EBA-4BC963AA072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8" name="AutoShape 1" descr="https://mpc.mer-link.co.cr/PresolicitudesCatalogo/">
          <a:extLst>
            <a:ext uri="{FF2B5EF4-FFF2-40B4-BE49-F238E27FC236}">
              <a16:creationId xmlns:a16="http://schemas.microsoft.com/office/drawing/2014/main" id="{09FD5F5F-FFF0-47DB-8197-A89C37BDC5F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89" name="AutoShape 1" descr="https://mpc.mer-link.co.cr/PresolicitudesCatalogo/">
          <a:extLst>
            <a:ext uri="{FF2B5EF4-FFF2-40B4-BE49-F238E27FC236}">
              <a16:creationId xmlns:a16="http://schemas.microsoft.com/office/drawing/2014/main" id="{A5FA7C34-75B7-46D9-9089-19CA063ECB2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0" name="AutoShape 1" descr="https://mpc.mer-link.co.cr/PresolicitudesCatalogo/">
          <a:extLst>
            <a:ext uri="{FF2B5EF4-FFF2-40B4-BE49-F238E27FC236}">
              <a16:creationId xmlns:a16="http://schemas.microsoft.com/office/drawing/2014/main" id="{346C832C-A4E6-48B2-B9A8-D596646B54B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1" name="AutoShape 1" descr="https://mpc.mer-link.co.cr/PresolicitudesCatalogo/">
          <a:extLst>
            <a:ext uri="{FF2B5EF4-FFF2-40B4-BE49-F238E27FC236}">
              <a16:creationId xmlns:a16="http://schemas.microsoft.com/office/drawing/2014/main" id="{D32605C5-8A63-4E1E-9AE1-FF111D0028E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2" name="AutoShape 1" descr="https://mpc.mer-link.co.cr/PresolicitudesCatalogo/">
          <a:extLst>
            <a:ext uri="{FF2B5EF4-FFF2-40B4-BE49-F238E27FC236}">
              <a16:creationId xmlns:a16="http://schemas.microsoft.com/office/drawing/2014/main" id="{4B232E9C-AE65-467A-BA46-69B3F3CF511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3" name="AutoShape 1" descr="https://mpc.mer-link.co.cr/PresolicitudesCatalogo/">
          <a:extLst>
            <a:ext uri="{FF2B5EF4-FFF2-40B4-BE49-F238E27FC236}">
              <a16:creationId xmlns:a16="http://schemas.microsoft.com/office/drawing/2014/main" id="{C0F83474-8E89-4A33-84DC-A1370B5363A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4" name="AutoShape 1" descr="https://mpc.mer-link.co.cr/PresolicitudesCatalogo/">
          <a:extLst>
            <a:ext uri="{FF2B5EF4-FFF2-40B4-BE49-F238E27FC236}">
              <a16:creationId xmlns:a16="http://schemas.microsoft.com/office/drawing/2014/main" id="{B32620C1-DB52-4020-AA03-52767ED3AF4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5" name="AutoShape 1" descr="https://mpc.mer-link.co.cr/PresolicitudesCatalogo/">
          <a:extLst>
            <a:ext uri="{FF2B5EF4-FFF2-40B4-BE49-F238E27FC236}">
              <a16:creationId xmlns:a16="http://schemas.microsoft.com/office/drawing/2014/main" id="{ED675EFA-0CD5-4461-90B2-43FA76DECAB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6" name="AutoShape 1" descr="https://mpc.mer-link.co.cr/PresolicitudesCatalogo/">
          <a:extLst>
            <a:ext uri="{FF2B5EF4-FFF2-40B4-BE49-F238E27FC236}">
              <a16:creationId xmlns:a16="http://schemas.microsoft.com/office/drawing/2014/main" id="{C27FB753-876B-423E-92E0-FFDF8E4C501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7" name="AutoShape 1" descr="https://mpc.mer-link.co.cr/PresolicitudesCatalogo/">
          <a:extLst>
            <a:ext uri="{FF2B5EF4-FFF2-40B4-BE49-F238E27FC236}">
              <a16:creationId xmlns:a16="http://schemas.microsoft.com/office/drawing/2014/main" id="{2F7D96E6-A06D-40D4-9FC3-70185DF94A2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8" name="AutoShape 1" descr="https://mpc.mer-link.co.cr/PresolicitudesCatalogo/">
          <a:extLst>
            <a:ext uri="{FF2B5EF4-FFF2-40B4-BE49-F238E27FC236}">
              <a16:creationId xmlns:a16="http://schemas.microsoft.com/office/drawing/2014/main" id="{F3D94526-4515-4A20-BBEE-8431175D286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299" name="AutoShape 1" descr="https://mpc.mer-link.co.cr/PresolicitudesCatalogo/">
          <a:extLst>
            <a:ext uri="{FF2B5EF4-FFF2-40B4-BE49-F238E27FC236}">
              <a16:creationId xmlns:a16="http://schemas.microsoft.com/office/drawing/2014/main" id="{2A49E473-0836-4548-9130-DB7281F47B5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300" name="AutoShape 1" descr="https://mpc.mer-link.co.cr/PresolicitudesCatalogo/">
          <a:extLst>
            <a:ext uri="{FF2B5EF4-FFF2-40B4-BE49-F238E27FC236}">
              <a16:creationId xmlns:a16="http://schemas.microsoft.com/office/drawing/2014/main" id="{EDDB6E9B-351A-46AC-B946-C981261AEB2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301" name="AutoShape 1" descr="https://mpc.mer-link.co.cr/PresolicitudesCatalogo/">
          <a:extLst>
            <a:ext uri="{FF2B5EF4-FFF2-40B4-BE49-F238E27FC236}">
              <a16:creationId xmlns:a16="http://schemas.microsoft.com/office/drawing/2014/main" id="{9A2D668E-D5E0-4183-AA94-1DA78DCEAC7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302" name="AutoShape 1" descr="https://mpc.mer-link.co.cr/PresolicitudesCatalogo/">
          <a:extLst>
            <a:ext uri="{FF2B5EF4-FFF2-40B4-BE49-F238E27FC236}">
              <a16:creationId xmlns:a16="http://schemas.microsoft.com/office/drawing/2014/main" id="{746F5B14-2BE9-4BC9-A220-A2ACFF5D10B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303" name="AutoShape 1" descr="https://mpc.mer-link.co.cr/PresolicitudesCatalogo/">
          <a:extLst>
            <a:ext uri="{FF2B5EF4-FFF2-40B4-BE49-F238E27FC236}">
              <a16:creationId xmlns:a16="http://schemas.microsoft.com/office/drawing/2014/main" id="{5048FCCC-19B6-4BAF-998C-F8E62AB8F48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304" name="AutoShape 1" descr="https://mpc.mer-link.co.cr/PresolicitudesCatalogo/">
          <a:extLst>
            <a:ext uri="{FF2B5EF4-FFF2-40B4-BE49-F238E27FC236}">
              <a16:creationId xmlns:a16="http://schemas.microsoft.com/office/drawing/2014/main" id="{839582B4-500B-4AC1-A540-0EDE898913E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305" name="AutoShape 1" descr="https://mpc.mer-link.co.cr/PresolicitudesCatalogo/">
          <a:extLst>
            <a:ext uri="{FF2B5EF4-FFF2-40B4-BE49-F238E27FC236}">
              <a16:creationId xmlns:a16="http://schemas.microsoft.com/office/drawing/2014/main" id="{0979BDAC-31A0-4881-AE9D-A8A75DBBCDB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306" name="AutoShape 1" descr="https://mpc.mer-link.co.cr/PresolicitudesCatalogo/">
          <a:extLst>
            <a:ext uri="{FF2B5EF4-FFF2-40B4-BE49-F238E27FC236}">
              <a16:creationId xmlns:a16="http://schemas.microsoft.com/office/drawing/2014/main" id="{A6CBB256-B87E-46AD-B8D0-97DB6948362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307" name="AutoShape 1" descr="https://mpc.mer-link.co.cr/PresolicitudesCatalogo/">
          <a:extLst>
            <a:ext uri="{FF2B5EF4-FFF2-40B4-BE49-F238E27FC236}">
              <a16:creationId xmlns:a16="http://schemas.microsoft.com/office/drawing/2014/main" id="{985C41BC-6DBE-4599-850C-C9AC4A051F7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1223</xdr:row>
      <xdr:rowOff>0</xdr:rowOff>
    </xdr:from>
    <xdr:ext cx="305532" cy="161192"/>
    <xdr:sp macro="" textlink="">
      <xdr:nvSpPr>
        <xdr:cNvPr id="2308" name="AutoShape 1" descr="https://mpc.mer-link.co.cr/PresolicitudesCatalogo/">
          <a:extLst>
            <a:ext uri="{FF2B5EF4-FFF2-40B4-BE49-F238E27FC236}">
              <a16:creationId xmlns:a16="http://schemas.microsoft.com/office/drawing/2014/main" id="{AE0D6109-0850-4093-84B4-8D5511224F8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50768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1223</xdr:row>
      <xdr:rowOff>0</xdr:rowOff>
    </xdr:from>
    <xdr:ext cx="304800" cy="304800"/>
    <xdr:sp macro="" textlink="">
      <xdr:nvSpPr>
        <xdr:cNvPr id="2309" name="AutoShape 1" descr="https://mpc.mer-link.co.cr/PresolicitudesCatalogo/">
          <a:extLst>
            <a:ext uri="{FF2B5EF4-FFF2-40B4-BE49-F238E27FC236}">
              <a16:creationId xmlns:a16="http://schemas.microsoft.com/office/drawing/2014/main" id="{724CFE2F-97DB-4F4E-8D99-F70E9F35D42F}"/>
            </a:ext>
          </a:extLst>
        </xdr:cNvPr>
        <xdr:cNvSpPr>
          <a:spLocks noChangeAspect="1" noChangeArrowheads="1"/>
        </xdr:cNvSpPr>
      </xdr:nvSpPr>
      <xdr:spPr bwMode="auto">
        <a:xfrm>
          <a:off x="4795440" y="507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1223</xdr:row>
      <xdr:rowOff>0</xdr:rowOff>
    </xdr:from>
    <xdr:ext cx="304800" cy="304800"/>
    <xdr:sp macro="" textlink="">
      <xdr:nvSpPr>
        <xdr:cNvPr id="2310" name="AutoShape 1" descr="https://mpc.mer-link.co.cr/PresolicitudesCatalogo/">
          <a:extLst>
            <a:ext uri="{FF2B5EF4-FFF2-40B4-BE49-F238E27FC236}">
              <a16:creationId xmlns:a16="http://schemas.microsoft.com/office/drawing/2014/main" id="{B5981699-E680-4DB5-ACEF-298E1C60CC9D}"/>
            </a:ext>
          </a:extLst>
        </xdr:cNvPr>
        <xdr:cNvSpPr>
          <a:spLocks noChangeAspect="1" noChangeArrowheads="1"/>
        </xdr:cNvSpPr>
      </xdr:nvSpPr>
      <xdr:spPr bwMode="auto">
        <a:xfrm>
          <a:off x="4795440" y="507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letrabajo%202022/4-%20Referencia%202020-%20Busqueda/1.%20Referencia%20Plan%20de%20Adquisiciones%202020%20ME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letrabajo%202022/1.%20Programa%20556-%20Vane/Programaci&#243;n%20de%20Adquisiciones%202022%20PP%20556%202022%20v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Plan%20de%20compras%202021\PLAN%20DE%20COMPRAS%20POR%20PROGRAMAS%20PRESUPUESTARIOS\Plan%20anual%20%20de%20adquisiciones%20PP%20556%20%202021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letrabajo%202022/Copia%20de%20Lista%20de%20c&#243;digos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iomep\compartidas\DPROV-Plan.%20y%20Prog.%20de%20Adquisiciones\2021\Plan%20de%20compras%202021\PLAN%20ANUAL%20DE%20ADQUISICIONES%20MEP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letrabajo%202022/2-%20Programa%20558-/Programaci&#243;n%20de%20adquisiciones%202022%20PP%20558%20vf%20(ajustada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724">
          <cell r="I724" t="str">
            <v>001</v>
          </cell>
        </row>
        <row r="1018">
          <cell r="F1018" t="str">
            <v>10307-00000-000000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ía"/>
      <sheetName val="2. Consolidado"/>
      <sheetName val="resumen"/>
      <sheetName val="3.1. Desglose de B&amp;S"/>
      <sheetName val="3.3. Desglose otras partidas"/>
      <sheetName val="4.1 Plan de Compras"/>
      <sheetName val="4.2 Plan de Compras Mensual"/>
      <sheetName val="5.1 Prog. Presupuestaria"/>
      <sheetName val="5.2 Prog. Trf."/>
      <sheetName val="BD"/>
    </sheetNames>
    <sheetDataSet>
      <sheetData sheetId="0"/>
      <sheetData sheetId="1"/>
      <sheetData sheetId="2"/>
      <sheetData sheetId="3">
        <row r="11">
          <cell r="F11">
            <v>75000000</v>
          </cell>
        </row>
        <row r="16">
          <cell r="G16">
            <v>9600</v>
          </cell>
        </row>
        <row r="17">
          <cell r="F17">
            <v>79100</v>
          </cell>
        </row>
        <row r="21">
          <cell r="F21">
            <v>18485.669999999998</v>
          </cell>
        </row>
        <row r="37">
          <cell r="F37">
            <v>12000000</v>
          </cell>
        </row>
        <row r="41">
          <cell r="F41">
            <v>118650</v>
          </cell>
        </row>
      </sheetData>
      <sheetData sheetId="4">
        <row r="8">
          <cell r="E8">
            <v>895186000</v>
          </cell>
        </row>
        <row r="9">
          <cell r="E9">
            <v>333300000</v>
          </cell>
        </row>
        <row r="21">
          <cell r="E21">
            <v>8475</v>
          </cell>
        </row>
        <row r="24">
          <cell r="E24">
            <v>8475</v>
          </cell>
        </row>
        <row r="30">
          <cell r="E30">
            <v>2825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7">
          <cell r="D17">
            <v>80111509</v>
          </cell>
          <cell r="F17" t="str">
            <v>10499-01001-000486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ES"/>
      <sheetName val="SERVICIOS"/>
      <sheetName val="CONTACTOS"/>
      <sheetName val="Hoja1"/>
    </sheetNames>
    <sheetDataSet>
      <sheetData sheetId="0">
        <row r="37">
          <cell r="E37" t="str">
            <v>20102-01010-090801</v>
          </cell>
        </row>
        <row r="55">
          <cell r="E55" t="str">
            <v>20304-01900-031601</v>
          </cell>
        </row>
        <row r="554">
          <cell r="E554" t="str">
            <v>20401-01270-000100</v>
          </cell>
        </row>
        <row r="1200">
          <cell r="E1200" t="str">
            <v>29901-01900-080805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32">
          <cell r="D932">
            <v>44103506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ía"/>
      <sheetName val="2. Consolidado"/>
      <sheetName val="resumen"/>
      <sheetName val="3.1. Desglose de B&amp;S"/>
      <sheetName val="3.3. Desglose otras partidas"/>
      <sheetName val="4.1 Plan de Compras"/>
      <sheetName val="4.2 Plan de Compras Mensual"/>
      <sheetName val="5.1 Prog. Presupuestaria"/>
      <sheetName val="5.2 Prog. Trf."/>
      <sheetName val="BD"/>
    </sheetNames>
    <sheetDataSet>
      <sheetData sheetId="0"/>
      <sheetData sheetId="1"/>
      <sheetData sheetId="2"/>
      <sheetData sheetId="3">
        <row r="16">
          <cell r="F16">
            <v>1139.8261</v>
          </cell>
        </row>
        <row r="19">
          <cell r="F19">
            <v>800000000</v>
          </cell>
        </row>
        <row r="24">
          <cell r="F24">
            <v>6062.3339999999998</v>
          </cell>
        </row>
        <row r="30">
          <cell r="F30">
            <v>1381.41</v>
          </cell>
        </row>
        <row r="39">
          <cell r="F39">
            <v>2102.4665399999999</v>
          </cell>
        </row>
        <row r="41">
          <cell r="F41">
            <v>5085</v>
          </cell>
        </row>
        <row r="43">
          <cell r="F43">
            <v>790.47590000000002</v>
          </cell>
        </row>
      </sheetData>
      <sheetData sheetId="4">
        <row r="8">
          <cell r="E8">
            <v>3578527376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ui_materialDetail('2010201010000110');" TargetMode="External"/><Relationship Id="rId2" Type="http://schemas.openxmlformats.org/officeDocument/2006/relationships/hyperlink" Target="javascript:js_select('2990101085000060','29901-01085-000060','LAPICES%20DE%20COLORES,%20DE%2012%20UDS')" TargetMode="External"/><Relationship Id="rId1" Type="http://schemas.openxmlformats.org/officeDocument/2006/relationships/hyperlink" Target="javascript:ui_materialDetail('1030701010001140');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js_select('2999901155180401','29999-01155-180401','PLASTICO%20PARA%20PALETIZAR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9"/>
  <sheetViews>
    <sheetView tabSelected="1" zoomScale="80" zoomScaleNormal="80" workbookViewId="0">
      <selection activeCell="G15" sqref="G15"/>
    </sheetView>
  </sheetViews>
  <sheetFormatPr baseColWidth="10" defaultRowHeight="15" x14ac:dyDescent="0.25"/>
  <cols>
    <col min="1" max="1" width="18.28515625" style="1" customWidth="1"/>
    <col min="2" max="2" width="18.5703125" style="1" customWidth="1"/>
    <col min="3" max="3" width="16.42578125" style="1" customWidth="1"/>
    <col min="4" max="4" width="15.7109375" style="1" customWidth="1"/>
    <col min="5" max="5" width="17.5703125" style="1" customWidth="1"/>
    <col min="6" max="6" width="20.42578125" style="1" customWidth="1"/>
    <col min="7" max="7" width="45.5703125" style="18" customWidth="1"/>
    <col min="8" max="8" width="11.42578125" style="1"/>
    <col min="9" max="9" width="18.7109375" style="1" customWidth="1"/>
    <col min="10" max="10" width="16.7109375" style="1" customWidth="1"/>
    <col min="12" max="12" width="21.42578125" bestFit="1" customWidth="1"/>
    <col min="13" max="13" width="21.7109375" bestFit="1" customWidth="1"/>
    <col min="14" max="14" width="46.28515625" customWidth="1"/>
  </cols>
  <sheetData>
    <row r="1" spans="1:14" ht="33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5.75" x14ac:dyDescent="0.25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5.75" x14ac:dyDescent="0.25">
      <c r="A3" s="59" t="s">
        <v>1547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5" spans="1:14" ht="60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18</v>
      </c>
    </row>
    <row r="6" spans="1:14" ht="26.25" x14ac:dyDescent="0.25">
      <c r="A6" s="3" t="s">
        <v>14</v>
      </c>
      <c r="B6" s="3">
        <v>550</v>
      </c>
      <c r="C6" s="3" t="s">
        <v>15</v>
      </c>
      <c r="D6" s="3">
        <v>82101504</v>
      </c>
      <c r="E6" s="3">
        <v>10301</v>
      </c>
      <c r="F6" s="3" t="s">
        <v>115</v>
      </c>
      <c r="G6" s="9" t="s">
        <v>1705</v>
      </c>
      <c r="H6" s="3" t="s">
        <v>16</v>
      </c>
      <c r="I6" s="3" t="s">
        <v>30</v>
      </c>
      <c r="J6" s="3" t="s">
        <v>264</v>
      </c>
      <c r="K6" s="5">
        <v>1</v>
      </c>
      <c r="L6" s="6">
        <v>18236000</v>
      </c>
      <c r="M6" s="7">
        <f>+K6*L6</f>
        <v>18236000</v>
      </c>
      <c r="N6" s="4"/>
    </row>
    <row r="7" spans="1:14" ht="26.25" x14ac:dyDescent="0.25">
      <c r="A7" s="3" t="s">
        <v>14</v>
      </c>
      <c r="B7" s="3">
        <v>550</v>
      </c>
      <c r="C7" s="3" t="s">
        <v>15</v>
      </c>
      <c r="D7" s="3">
        <v>82101504</v>
      </c>
      <c r="E7" s="3">
        <v>10301</v>
      </c>
      <c r="F7" s="3" t="s">
        <v>115</v>
      </c>
      <c r="G7" s="9" t="s">
        <v>1706</v>
      </c>
      <c r="H7" s="3" t="s">
        <v>16</v>
      </c>
      <c r="I7" s="3" t="s">
        <v>30</v>
      </c>
      <c r="J7" s="3" t="s">
        <v>32</v>
      </c>
      <c r="K7" s="5">
        <v>1</v>
      </c>
      <c r="L7" s="6">
        <v>25628156</v>
      </c>
      <c r="M7" s="7">
        <f t="shared" ref="M7" si="0">+K7*L7</f>
        <v>25628156</v>
      </c>
      <c r="N7" s="4"/>
    </row>
    <row r="8" spans="1:14" ht="39" x14ac:dyDescent="0.25">
      <c r="A8" s="3" t="s">
        <v>14</v>
      </c>
      <c r="B8" s="3">
        <v>550</v>
      </c>
      <c r="C8" s="3" t="s">
        <v>15</v>
      </c>
      <c r="D8" s="8" t="s">
        <v>246</v>
      </c>
      <c r="E8" s="3">
        <v>10301</v>
      </c>
      <c r="F8" s="3" t="s">
        <v>248</v>
      </c>
      <c r="G8" s="9" t="s">
        <v>1707</v>
      </c>
      <c r="H8" s="3" t="s">
        <v>16</v>
      </c>
      <c r="I8" s="3" t="s">
        <v>30</v>
      </c>
      <c r="J8" s="3" t="s">
        <v>29</v>
      </c>
      <c r="K8" s="5">
        <v>1</v>
      </c>
      <c r="L8" s="6">
        <v>13102564</v>
      </c>
      <c r="M8" s="7">
        <f>+K8*L8</f>
        <v>13102564</v>
      </c>
      <c r="N8" s="4"/>
    </row>
    <row r="9" spans="1:14" ht="26.25" x14ac:dyDescent="0.25">
      <c r="A9" s="3" t="s">
        <v>14</v>
      </c>
      <c r="B9" s="3">
        <v>550</v>
      </c>
      <c r="C9" s="3" t="s">
        <v>15</v>
      </c>
      <c r="D9" s="3">
        <v>82121507</v>
      </c>
      <c r="E9" s="3">
        <v>10303</v>
      </c>
      <c r="F9" s="3" t="s">
        <v>118</v>
      </c>
      <c r="G9" s="9" t="s">
        <v>265</v>
      </c>
      <c r="H9" s="3" t="s">
        <v>16</v>
      </c>
      <c r="I9" s="3" t="s">
        <v>30</v>
      </c>
      <c r="J9" s="3" t="s">
        <v>32</v>
      </c>
      <c r="K9" s="5">
        <v>1</v>
      </c>
      <c r="L9" s="6">
        <v>5496000</v>
      </c>
      <c r="M9" s="7">
        <f>+L9*K9</f>
        <v>5496000</v>
      </c>
      <c r="N9" s="4"/>
    </row>
    <row r="10" spans="1:14" ht="26.25" x14ac:dyDescent="0.25">
      <c r="A10" s="3" t="s">
        <v>14</v>
      </c>
      <c r="B10" s="3">
        <v>550</v>
      </c>
      <c r="C10" s="3" t="s">
        <v>15</v>
      </c>
      <c r="D10" s="3">
        <v>82121503</v>
      </c>
      <c r="E10" s="3">
        <v>10303</v>
      </c>
      <c r="F10" s="3" t="s">
        <v>120</v>
      </c>
      <c r="G10" s="9" t="s">
        <v>266</v>
      </c>
      <c r="H10" s="3" t="s">
        <v>16</v>
      </c>
      <c r="I10" s="3" t="s">
        <v>30</v>
      </c>
      <c r="J10" s="3" t="s">
        <v>32</v>
      </c>
      <c r="K10" s="5">
        <v>1</v>
      </c>
      <c r="L10" s="6">
        <v>1988000</v>
      </c>
      <c r="M10" s="7">
        <f t="shared" ref="M10:M21" si="1">+L10*K10</f>
        <v>1988000</v>
      </c>
      <c r="N10" s="4"/>
    </row>
    <row r="11" spans="1:14" ht="39" x14ac:dyDescent="0.25">
      <c r="A11" s="3" t="s">
        <v>14</v>
      </c>
      <c r="B11" s="3">
        <v>550</v>
      </c>
      <c r="C11" s="3" t="s">
        <v>15</v>
      </c>
      <c r="D11" s="3">
        <v>82121507</v>
      </c>
      <c r="E11" s="3">
        <v>10303</v>
      </c>
      <c r="F11" s="3" t="s">
        <v>119</v>
      </c>
      <c r="G11" s="9" t="s">
        <v>267</v>
      </c>
      <c r="H11" s="3" t="s">
        <v>16</v>
      </c>
      <c r="I11" s="3" t="s">
        <v>30</v>
      </c>
      <c r="J11" s="3" t="s">
        <v>29</v>
      </c>
      <c r="K11" s="5">
        <v>1</v>
      </c>
      <c r="L11" s="6">
        <v>4530000</v>
      </c>
      <c r="M11" s="7">
        <f t="shared" si="1"/>
        <v>4530000</v>
      </c>
      <c r="N11" s="4"/>
    </row>
    <row r="12" spans="1:14" ht="26.25" x14ac:dyDescent="0.25">
      <c r="A12" s="3" t="s">
        <v>14</v>
      </c>
      <c r="B12" s="3">
        <v>550</v>
      </c>
      <c r="C12" s="3" t="s">
        <v>15</v>
      </c>
      <c r="D12" s="3">
        <v>82121903</v>
      </c>
      <c r="E12" s="3">
        <v>10303</v>
      </c>
      <c r="F12" s="3" t="s">
        <v>117</v>
      </c>
      <c r="G12" s="9" t="s">
        <v>268</v>
      </c>
      <c r="H12" s="3" t="s">
        <v>16</v>
      </c>
      <c r="I12" s="3" t="s">
        <v>30</v>
      </c>
      <c r="J12" s="3" t="s">
        <v>32</v>
      </c>
      <c r="K12" s="5">
        <v>1</v>
      </c>
      <c r="L12" s="6">
        <v>56000</v>
      </c>
      <c r="M12" s="7">
        <f t="shared" si="1"/>
        <v>56000</v>
      </c>
      <c r="N12" s="4"/>
    </row>
    <row r="13" spans="1:14" ht="36" x14ac:dyDescent="0.25">
      <c r="A13" s="3" t="s">
        <v>14</v>
      </c>
      <c r="B13" s="3">
        <v>550</v>
      </c>
      <c r="C13" s="3" t="s">
        <v>15</v>
      </c>
      <c r="D13" s="3">
        <v>81112005</v>
      </c>
      <c r="E13" s="3">
        <v>10307</v>
      </c>
      <c r="F13" s="3" t="s">
        <v>269</v>
      </c>
      <c r="G13" s="10" t="s">
        <v>1562</v>
      </c>
      <c r="H13" s="3" t="s">
        <v>16</v>
      </c>
      <c r="I13" s="3" t="s">
        <v>30</v>
      </c>
      <c r="J13" s="3" t="s">
        <v>264</v>
      </c>
      <c r="K13" s="5">
        <v>1</v>
      </c>
      <c r="L13" s="6">
        <v>4160000</v>
      </c>
      <c r="M13" s="7">
        <f t="shared" si="1"/>
        <v>4160000</v>
      </c>
      <c r="N13" s="4"/>
    </row>
    <row r="14" spans="1:14" x14ac:dyDescent="0.25">
      <c r="A14" s="3" t="s">
        <v>14</v>
      </c>
      <c r="B14" s="3">
        <v>550</v>
      </c>
      <c r="C14" s="3" t="s">
        <v>15</v>
      </c>
      <c r="D14" s="3">
        <v>30191501</v>
      </c>
      <c r="E14" s="3">
        <v>20401</v>
      </c>
      <c r="F14" s="3" t="s">
        <v>138</v>
      </c>
      <c r="G14" s="9" t="s">
        <v>233</v>
      </c>
      <c r="H14" s="3" t="s">
        <v>16</v>
      </c>
      <c r="I14" s="3" t="s">
        <v>30</v>
      </c>
      <c r="J14" s="3" t="s">
        <v>32</v>
      </c>
      <c r="K14" s="5">
        <v>3</v>
      </c>
      <c r="L14" s="6">
        <v>56500</v>
      </c>
      <c r="M14" s="7">
        <f>+K14*L14</f>
        <v>169500</v>
      </c>
      <c r="N14" s="4"/>
    </row>
    <row r="15" spans="1:14" x14ac:dyDescent="0.25">
      <c r="A15" s="3" t="s">
        <v>14</v>
      </c>
      <c r="B15" s="3">
        <v>550</v>
      </c>
      <c r="C15" s="3" t="s">
        <v>15</v>
      </c>
      <c r="D15" s="3">
        <v>80121697</v>
      </c>
      <c r="E15" s="3">
        <v>10402</v>
      </c>
      <c r="F15" s="3" t="s">
        <v>140</v>
      </c>
      <c r="G15" s="9" t="s">
        <v>270</v>
      </c>
      <c r="H15" s="3" t="s">
        <v>16</v>
      </c>
      <c r="I15" s="3" t="s">
        <v>30</v>
      </c>
      <c r="J15" s="3" t="s">
        <v>32</v>
      </c>
      <c r="K15" s="5">
        <v>1</v>
      </c>
      <c r="L15" s="6">
        <v>5000000</v>
      </c>
      <c r="M15" s="7">
        <f>+K15*L15</f>
        <v>5000000</v>
      </c>
      <c r="N15" s="4"/>
    </row>
    <row r="16" spans="1:14" x14ac:dyDescent="0.25">
      <c r="A16" s="3" t="s">
        <v>14</v>
      </c>
      <c r="B16" s="3">
        <v>550</v>
      </c>
      <c r="C16" s="3" t="s">
        <v>15</v>
      </c>
      <c r="D16" s="3">
        <v>82121508</v>
      </c>
      <c r="E16" s="3">
        <v>10406</v>
      </c>
      <c r="F16" s="3" t="s">
        <v>129</v>
      </c>
      <c r="G16" s="9" t="s">
        <v>213</v>
      </c>
      <c r="H16" s="3" t="s">
        <v>16</v>
      </c>
      <c r="I16" s="3" t="s">
        <v>30</v>
      </c>
      <c r="J16" s="3" t="s">
        <v>29</v>
      </c>
      <c r="K16" s="5">
        <v>9</v>
      </c>
      <c r="L16" s="6">
        <v>5650</v>
      </c>
      <c r="M16" s="7">
        <f>+K16*L16</f>
        <v>50850</v>
      </c>
      <c r="N16" s="4"/>
    </row>
    <row r="17" spans="1:14" x14ac:dyDescent="0.25">
      <c r="A17" s="3" t="s">
        <v>14</v>
      </c>
      <c r="B17" s="3">
        <v>550</v>
      </c>
      <c r="C17" s="3" t="s">
        <v>15</v>
      </c>
      <c r="D17" s="3">
        <v>82121508</v>
      </c>
      <c r="E17" s="3">
        <v>10406</v>
      </c>
      <c r="F17" s="3" t="s">
        <v>28</v>
      </c>
      <c r="G17" s="9" t="s">
        <v>143</v>
      </c>
      <c r="H17" s="3" t="s">
        <v>16</v>
      </c>
      <c r="I17" s="3" t="s">
        <v>30</v>
      </c>
      <c r="J17" s="3" t="s">
        <v>29</v>
      </c>
      <c r="K17" s="5">
        <v>5</v>
      </c>
      <c r="L17" s="6">
        <v>6000</v>
      </c>
      <c r="M17" s="7">
        <f t="shared" si="1"/>
        <v>30000</v>
      </c>
      <c r="N17" s="4"/>
    </row>
    <row r="18" spans="1:14" ht="26.25" x14ac:dyDescent="0.25">
      <c r="A18" s="3" t="s">
        <v>14</v>
      </c>
      <c r="B18" s="3">
        <v>550</v>
      </c>
      <c r="C18" s="3" t="s">
        <v>15</v>
      </c>
      <c r="D18" s="3">
        <v>82111804</v>
      </c>
      <c r="E18" s="3">
        <v>10499</v>
      </c>
      <c r="F18" s="3" t="s">
        <v>136</v>
      </c>
      <c r="G18" s="9" t="s">
        <v>220</v>
      </c>
      <c r="H18" s="3" t="s">
        <v>16</v>
      </c>
      <c r="I18" s="3" t="s">
        <v>30</v>
      </c>
      <c r="J18" s="3" t="s">
        <v>29</v>
      </c>
      <c r="K18" s="5">
        <v>1</v>
      </c>
      <c r="L18" s="6">
        <v>1180000</v>
      </c>
      <c r="M18" s="7">
        <f>+K18*L18</f>
        <v>1180000</v>
      </c>
      <c r="N18" s="4"/>
    </row>
    <row r="19" spans="1:14" ht="26.25" x14ac:dyDescent="0.25">
      <c r="A19" s="3" t="s">
        <v>14</v>
      </c>
      <c r="B19" s="3">
        <v>550</v>
      </c>
      <c r="C19" s="3" t="s">
        <v>15</v>
      </c>
      <c r="D19" s="3">
        <v>90111603</v>
      </c>
      <c r="E19" s="3">
        <v>10701</v>
      </c>
      <c r="F19" s="3" t="s">
        <v>116</v>
      </c>
      <c r="G19" s="9" t="s">
        <v>271</v>
      </c>
      <c r="H19" s="3" t="s">
        <v>16</v>
      </c>
      <c r="I19" s="3" t="s">
        <v>30</v>
      </c>
      <c r="J19" s="3" t="s">
        <v>93</v>
      </c>
      <c r="K19" s="5">
        <v>1</v>
      </c>
      <c r="L19" s="6">
        <v>5250000</v>
      </c>
      <c r="M19" s="7">
        <f t="shared" ref="M19" si="2">+K19+L19</f>
        <v>5250001</v>
      </c>
      <c r="N19" s="4"/>
    </row>
    <row r="20" spans="1:14" ht="26.25" x14ac:dyDescent="0.25">
      <c r="A20" s="3" t="s">
        <v>14</v>
      </c>
      <c r="B20" s="3">
        <v>550</v>
      </c>
      <c r="C20" s="3" t="s">
        <v>15</v>
      </c>
      <c r="D20" s="3">
        <v>81112299</v>
      </c>
      <c r="E20" s="3">
        <v>10808</v>
      </c>
      <c r="F20" s="3" t="s">
        <v>31</v>
      </c>
      <c r="G20" s="9" t="s">
        <v>1563</v>
      </c>
      <c r="H20" s="3" t="s">
        <v>16</v>
      </c>
      <c r="I20" s="3" t="s">
        <v>30</v>
      </c>
      <c r="J20" s="3" t="s">
        <v>32</v>
      </c>
      <c r="K20" s="5">
        <v>1</v>
      </c>
      <c r="L20" s="6">
        <v>80000000</v>
      </c>
      <c r="M20" s="7">
        <f>+L20*K20</f>
        <v>80000000</v>
      </c>
      <c r="N20" s="4"/>
    </row>
    <row r="21" spans="1:14" x14ac:dyDescent="0.25">
      <c r="A21" s="3" t="s">
        <v>14</v>
      </c>
      <c r="B21" s="3">
        <v>550</v>
      </c>
      <c r="C21" s="3" t="s">
        <v>15</v>
      </c>
      <c r="D21" s="3">
        <v>51473016</v>
      </c>
      <c r="E21" s="3">
        <v>20102</v>
      </c>
      <c r="F21" s="3" t="s">
        <v>121</v>
      </c>
      <c r="G21" s="9" t="s">
        <v>144</v>
      </c>
      <c r="H21" s="3" t="s">
        <v>16</v>
      </c>
      <c r="I21" s="3" t="s">
        <v>30</v>
      </c>
      <c r="J21" s="3" t="s">
        <v>29</v>
      </c>
      <c r="K21" s="5">
        <v>72</v>
      </c>
      <c r="L21" s="6">
        <v>1808</v>
      </c>
      <c r="M21" s="7">
        <f t="shared" si="1"/>
        <v>130176</v>
      </c>
      <c r="N21" s="4"/>
    </row>
    <row r="22" spans="1:14" x14ac:dyDescent="0.25">
      <c r="A22" s="3" t="s">
        <v>14</v>
      </c>
      <c r="B22" s="3">
        <v>550</v>
      </c>
      <c r="C22" s="3" t="s">
        <v>15</v>
      </c>
      <c r="D22" s="3">
        <v>12352104</v>
      </c>
      <c r="E22" s="3">
        <v>20102</v>
      </c>
      <c r="F22" s="3" t="s">
        <v>134</v>
      </c>
      <c r="G22" s="9" t="s">
        <v>1564</v>
      </c>
      <c r="H22" s="3" t="s">
        <v>16</v>
      </c>
      <c r="I22" s="3" t="s">
        <v>30</v>
      </c>
      <c r="J22" s="3" t="s">
        <v>29</v>
      </c>
      <c r="K22" s="5">
        <v>34</v>
      </c>
      <c r="L22" s="6">
        <v>1130</v>
      </c>
      <c r="M22" s="7">
        <f t="shared" ref="M22" si="3">+L22*K22</f>
        <v>38420</v>
      </c>
      <c r="N22" s="4"/>
    </row>
    <row r="23" spans="1:14" x14ac:dyDescent="0.25">
      <c r="A23" s="3" t="s">
        <v>14</v>
      </c>
      <c r="B23" s="3">
        <v>550</v>
      </c>
      <c r="C23" s="3" t="s">
        <v>15</v>
      </c>
      <c r="D23" s="3">
        <v>51471901</v>
      </c>
      <c r="E23" s="3">
        <v>20102</v>
      </c>
      <c r="F23" s="3" t="s">
        <v>121</v>
      </c>
      <c r="G23" s="9" t="s">
        <v>1565</v>
      </c>
      <c r="H23" s="3" t="s">
        <v>16</v>
      </c>
      <c r="I23" s="3" t="s">
        <v>30</v>
      </c>
      <c r="J23" s="3" t="s">
        <v>29</v>
      </c>
      <c r="K23" s="5">
        <v>5</v>
      </c>
      <c r="L23" s="6">
        <v>2599</v>
      </c>
      <c r="M23" s="7">
        <f t="shared" ref="M23" si="4">+L23*K23</f>
        <v>12995</v>
      </c>
      <c r="N23" s="4"/>
    </row>
    <row r="24" spans="1:14" x14ac:dyDescent="0.25">
      <c r="A24" s="3" t="s">
        <v>14</v>
      </c>
      <c r="B24" s="3">
        <v>550</v>
      </c>
      <c r="C24" s="3" t="s">
        <v>15</v>
      </c>
      <c r="D24" s="3">
        <v>44121904</v>
      </c>
      <c r="E24" s="3">
        <v>20104</v>
      </c>
      <c r="F24" s="3" t="s">
        <v>33</v>
      </c>
      <c r="G24" s="9" t="s">
        <v>145</v>
      </c>
      <c r="H24" s="3" t="s">
        <v>16</v>
      </c>
      <c r="I24" s="3" t="s">
        <v>30</v>
      </c>
      <c r="J24" s="3" t="s">
        <v>32</v>
      </c>
      <c r="K24" s="5">
        <v>106</v>
      </c>
      <c r="L24" s="6">
        <v>705</v>
      </c>
      <c r="M24" s="7">
        <f>+K24*L24</f>
        <v>74730</v>
      </c>
      <c r="N24" s="4"/>
    </row>
    <row r="25" spans="1:14" x14ac:dyDescent="0.25">
      <c r="A25" s="3" t="s">
        <v>14</v>
      </c>
      <c r="B25" s="3">
        <v>550</v>
      </c>
      <c r="C25" s="3" t="s">
        <v>15</v>
      </c>
      <c r="D25" s="3">
        <v>44121904</v>
      </c>
      <c r="E25" s="3">
        <v>20104</v>
      </c>
      <c r="F25" s="3" t="s">
        <v>245</v>
      </c>
      <c r="G25" s="9" t="s">
        <v>145</v>
      </c>
      <c r="H25" s="3" t="s">
        <v>16</v>
      </c>
      <c r="I25" s="3" t="s">
        <v>30</v>
      </c>
      <c r="J25" s="3" t="s">
        <v>32</v>
      </c>
      <c r="K25" s="5">
        <v>50</v>
      </c>
      <c r="L25" s="6">
        <v>800</v>
      </c>
      <c r="M25" s="7">
        <f>+K25*L25</f>
        <v>40000</v>
      </c>
      <c r="N25" s="4"/>
    </row>
    <row r="26" spans="1:14" x14ac:dyDescent="0.25">
      <c r="A26" s="3" t="s">
        <v>14</v>
      </c>
      <c r="B26" s="3">
        <v>550</v>
      </c>
      <c r="C26" s="3" t="s">
        <v>15</v>
      </c>
      <c r="D26" s="3">
        <v>44121904</v>
      </c>
      <c r="E26" s="3">
        <v>20104</v>
      </c>
      <c r="F26" s="3" t="s">
        <v>34</v>
      </c>
      <c r="G26" s="9" t="s">
        <v>177</v>
      </c>
      <c r="H26" s="3" t="s">
        <v>16</v>
      </c>
      <c r="I26" s="3" t="s">
        <v>30</v>
      </c>
      <c r="J26" s="3" t="s">
        <v>32</v>
      </c>
      <c r="K26" s="5">
        <v>20</v>
      </c>
      <c r="L26" s="6">
        <v>705</v>
      </c>
      <c r="M26" s="7">
        <f>+K26*L26</f>
        <v>14100</v>
      </c>
      <c r="N26" s="4"/>
    </row>
    <row r="27" spans="1:14" x14ac:dyDescent="0.25">
      <c r="A27" s="3" t="s">
        <v>14</v>
      </c>
      <c r="B27" s="3">
        <v>550</v>
      </c>
      <c r="C27" s="3" t="s">
        <v>15</v>
      </c>
      <c r="D27" s="3">
        <v>90101603</v>
      </c>
      <c r="E27" s="3">
        <v>20203</v>
      </c>
      <c r="F27" s="3" t="s">
        <v>35</v>
      </c>
      <c r="G27" s="9" t="s">
        <v>146</v>
      </c>
      <c r="H27" s="3" t="s">
        <v>16</v>
      </c>
      <c r="I27" s="3" t="s">
        <v>30</v>
      </c>
      <c r="J27" s="3" t="s">
        <v>29</v>
      </c>
      <c r="K27" s="5">
        <v>1</v>
      </c>
      <c r="L27" s="6">
        <v>3000000</v>
      </c>
      <c r="M27" s="7">
        <f>+K27*L27</f>
        <v>3000000</v>
      </c>
      <c r="N27" s="4"/>
    </row>
    <row r="28" spans="1:14" x14ac:dyDescent="0.25">
      <c r="A28" s="3" t="s">
        <v>14</v>
      </c>
      <c r="B28" s="3">
        <v>550</v>
      </c>
      <c r="C28" s="3" t="s">
        <v>15</v>
      </c>
      <c r="D28" s="3">
        <v>90101603</v>
      </c>
      <c r="E28" s="3">
        <v>20203</v>
      </c>
      <c r="F28" s="3" t="s">
        <v>35</v>
      </c>
      <c r="G28" s="9" t="s">
        <v>159</v>
      </c>
      <c r="H28" s="3" t="s">
        <v>16</v>
      </c>
      <c r="I28" s="3" t="s">
        <v>30</v>
      </c>
      <c r="J28" s="3" t="s">
        <v>29</v>
      </c>
      <c r="K28" s="5">
        <v>1</v>
      </c>
      <c r="L28" s="6">
        <v>15000000</v>
      </c>
      <c r="M28" s="7">
        <f t="shared" ref="M28" si="5">+K28*L28</f>
        <v>15000000</v>
      </c>
      <c r="N28" s="4"/>
    </row>
    <row r="29" spans="1:14" x14ac:dyDescent="0.25">
      <c r="A29" s="3" t="s">
        <v>14</v>
      </c>
      <c r="B29" s="3">
        <v>550</v>
      </c>
      <c r="C29" s="3" t="s">
        <v>15</v>
      </c>
      <c r="D29" s="3">
        <v>43201803</v>
      </c>
      <c r="E29" s="3">
        <v>20304</v>
      </c>
      <c r="F29" s="3" t="s">
        <v>36</v>
      </c>
      <c r="G29" s="9" t="s">
        <v>178</v>
      </c>
      <c r="H29" s="3" t="s">
        <v>16</v>
      </c>
      <c r="I29" s="3" t="s">
        <v>30</v>
      </c>
      <c r="J29" s="3" t="s">
        <v>32</v>
      </c>
      <c r="K29" s="5">
        <v>3</v>
      </c>
      <c r="L29" s="6">
        <v>65000</v>
      </c>
      <c r="M29" s="7">
        <f>+K29*L29</f>
        <v>195000</v>
      </c>
      <c r="N29" s="4"/>
    </row>
    <row r="30" spans="1:14" x14ac:dyDescent="0.25">
      <c r="A30" s="3" t="s">
        <v>14</v>
      </c>
      <c r="B30" s="3">
        <v>550</v>
      </c>
      <c r="C30" s="3" t="s">
        <v>15</v>
      </c>
      <c r="D30" s="3">
        <v>90101603</v>
      </c>
      <c r="E30" s="3">
        <v>20304</v>
      </c>
      <c r="F30" s="3" t="s">
        <v>36</v>
      </c>
      <c r="G30" s="9" t="s">
        <v>235</v>
      </c>
      <c r="H30" s="3" t="s">
        <v>16</v>
      </c>
      <c r="I30" s="3" t="s">
        <v>30</v>
      </c>
      <c r="J30" s="3" t="s">
        <v>32</v>
      </c>
      <c r="K30" s="5">
        <v>6</v>
      </c>
      <c r="L30" s="6">
        <v>65000</v>
      </c>
      <c r="M30" s="7">
        <f>+L30*K30</f>
        <v>390000</v>
      </c>
      <c r="N30" s="4"/>
    </row>
    <row r="31" spans="1:14" x14ac:dyDescent="0.25">
      <c r="A31" s="3" t="s">
        <v>14</v>
      </c>
      <c r="B31" s="3">
        <v>550</v>
      </c>
      <c r="C31" s="3" t="s">
        <v>15</v>
      </c>
      <c r="D31" s="3">
        <v>90101603</v>
      </c>
      <c r="E31" s="3">
        <v>20304</v>
      </c>
      <c r="F31" s="3" t="s">
        <v>36</v>
      </c>
      <c r="G31" s="9" t="s">
        <v>232</v>
      </c>
      <c r="H31" s="3" t="s">
        <v>16</v>
      </c>
      <c r="I31" s="3" t="s">
        <v>30</v>
      </c>
      <c r="J31" s="3" t="s">
        <v>32</v>
      </c>
      <c r="K31" s="5">
        <v>1</v>
      </c>
      <c r="L31" s="6">
        <f>65000-3404</f>
        <v>61596</v>
      </c>
      <c r="M31" s="7">
        <f>+L31*K31</f>
        <v>61596</v>
      </c>
      <c r="N31" s="4"/>
    </row>
    <row r="32" spans="1:14" x14ac:dyDescent="0.25">
      <c r="A32" s="3" t="s">
        <v>14</v>
      </c>
      <c r="B32" s="3">
        <v>550</v>
      </c>
      <c r="C32" s="3" t="s">
        <v>15</v>
      </c>
      <c r="D32" s="3">
        <v>44122101</v>
      </c>
      <c r="E32" s="3">
        <v>29901</v>
      </c>
      <c r="F32" s="3" t="s">
        <v>37</v>
      </c>
      <c r="G32" s="9" t="s">
        <v>147</v>
      </c>
      <c r="H32" s="3" t="s">
        <v>16</v>
      </c>
      <c r="I32" s="3" t="s">
        <v>30</v>
      </c>
      <c r="J32" s="3" t="s">
        <v>32</v>
      </c>
      <c r="K32" s="5">
        <v>2</v>
      </c>
      <c r="L32" s="6">
        <v>1661.5</v>
      </c>
      <c r="M32" s="7">
        <f t="shared" ref="M32:M33" si="6">+K32*L32</f>
        <v>3323</v>
      </c>
      <c r="N32" s="4"/>
    </row>
    <row r="33" spans="1:14" x14ac:dyDescent="0.25">
      <c r="A33" s="3" t="s">
        <v>14</v>
      </c>
      <c r="B33" s="3">
        <v>550</v>
      </c>
      <c r="C33" s="3" t="s">
        <v>15</v>
      </c>
      <c r="D33" s="3">
        <v>44122101</v>
      </c>
      <c r="E33" s="3">
        <v>29901</v>
      </c>
      <c r="F33" s="3" t="s">
        <v>37</v>
      </c>
      <c r="G33" s="9" t="s">
        <v>249</v>
      </c>
      <c r="H33" s="3" t="s">
        <v>16</v>
      </c>
      <c r="I33" s="3" t="s">
        <v>30</v>
      </c>
      <c r="J33" s="3" t="s">
        <v>32</v>
      </c>
      <c r="K33" s="5">
        <v>5</v>
      </c>
      <c r="L33" s="6">
        <v>565</v>
      </c>
      <c r="M33" s="7">
        <f t="shared" si="6"/>
        <v>2825</v>
      </c>
      <c r="N33" s="4"/>
    </row>
    <row r="34" spans="1:14" ht="26.25" x14ac:dyDescent="0.25">
      <c r="A34" s="3" t="s">
        <v>14</v>
      </c>
      <c r="B34" s="3">
        <v>550</v>
      </c>
      <c r="C34" s="3" t="s">
        <v>15</v>
      </c>
      <c r="D34" s="3">
        <v>44121701</v>
      </c>
      <c r="E34" s="3">
        <v>29901</v>
      </c>
      <c r="F34" s="3" t="s">
        <v>122</v>
      </c>
      <c r="G34" s="9" t="s">
        <v>148</v>
      </c>
      <c r="H34" s="3" t="s">
        <v>16</v>
      </c>
      <c r="I34" s="3" t="s">
        <v>30</v>
      </c>
      <c r="J34" s="3" t="s">
        <v>32</v>
      </c>
      <c r="K34" s="5">
        <v>8</v>
      </c>
      <c r="L34" s="6">
        <v>1381.41</v>
      </c>
      <c r="M34" s="7">
        <f t="shared" ref="M34:M43" si="7">+K34*L34</f>
        <v>11051.28</v>
      </c>
      <c r="N34" s="4"/>
    </row>
    <row r="35" spans="1:14" x14ac:dyDescent="0.25">
      <c r="A35" s="3" t="s">
        <v>14</v>
      </c>
      <c r="B35" s="3">
        <v>550</v>
      </c>
      <c r="C35" s="3" t="s">
        <v>15</v>
      </c>
      <c r="D35" s="3">
        <v>44121704</v>
      </c>
      <c r="E35" s="3">
        <v>29901</v>
      </c>
      <c r="F35" s="3" t="s">
        <v>39</v>
      </c>
      <c r="G35" s="9" t="s">
        <v>149</v>
      </c>
      <c r="H35" s="3" t="s">
        <v>16</v>
      </c>
      <c r="I35" s="3" t="s">
        <v>30</v>
      </c>
      <c r="J35" s="3" t="s">
        <v>32</v>
      </c>
      <c r="K35" s="5">
        <v>26</v>
      </c>
      <c r="L35" s="6">
        <v>1381.41</v>
      </c>
      <c r="M35" s="7">
        <f t="shared" si="7"/>
        <v>35916.660000000003</v>
      </c>
      <c r="N35" s="4"/>
    </row>
    <row r="36" spans="1:14" x14ac:dyDescent="0.25">
      <c r="A36" s="3" t="s">
        <v>14</v>
      </c>
      <c r="B36" s="3">
        <v>550</v>
      </c>
      <c r="C36" s="3" t="s">
        <v>15</v>
      </c>
      <c r="D36" s="3">
        <v>31201512</v>
      </c>
      <c r="E36" s="3">
        <v>29901</v>
      </c>
      <c r="F36" s="3" t="s">
        <v>41</v>
      </c>
      <c r="G36" s="9" t="s">
        <v>150</v>
      </c>
      <c r="H36" s="3" t="s">
        <v>16</v>
      </c>
      <c r="I36" s="3" t="s">
        <v>30</v>
      </c>
      <c r="J36" s="3" t="s">
        <v>32</v>
      </c>
      <c r="K36" s="5">
        <v>10</v>
      </c>
      <c r="L36" s="6">
        <v>663.2</v>
      </c>
      <c r="M36" s="7">
        <f t="shared" si="7"/>
        <v>6632</v>
      </c>
      <c r="N36" s="4"/>
    </row>
    <row r="37" spans="1:14" x14ac:dyDescent="0.25">
      <c r="A37" s="3" t="s">
        <v>14</v>
      </c>
      <c r="B37" s="3">
        <v>550</v>
      </c>
      <c r="C37" s="3" t="s">
        <v>15</v>
      </c>
      <c r="D37" s="3">
        <v>44122104</v>
      </c>
      <c r="E37" s="3">
        <v>29901</v>
      </c>
      <c r="F37" s="3" t="s">
        <v>43</v>
      </c>
      <c r="G37" s="9" t="s">
        <v>151</v>
      </c>
      <c r="H37" s="3" t="s">
        <v>16</v>
      </c>
      <c r="I37" s="3" t="s">
        <v>30</v>
      </c>
      <c r="J37" s="3" t="s">
        <v>32</v>
      </c>
      <c r="K37" s="5">
        <v>252</v>
      </c>
      <c r="L37" s="6">
        <v>164.6</v>
      </c>
      <c r="M37" s="7">
        <f t="shared" si="7"/>
        <v>41479.199999999997</v>
      </c>
      <c r="N37" s="4"/>
    </row>
    <row r="38" spans="1:14" x14ac:dyDescent="0.25">
      <c r="A38" s="3" t="s">
        <v>14</v>
      </c>
      <c r="B38" s="3">
        <v>550</v>
      </c>
      <c r="C38" s="3" t="s">
        <v>15</v>
      </c>
      <c r="D38" s="3" t="s">
        <v>49</v>
      </c>
      <c r="E38" s="3">
        <v>29901</v>
      </c>
      <c r="F38" s="3" t="s">
        <v>48</v>
      </c>
      <c r="G38" s="9" t="s">
        <v>152</v>
      </c>
      <c r="H38" s="3" t="s">
        <v>16</v>
      </c>
      <c r="I38" s="3" t="s">
        <v>30</v>
      </c>
      <c r="J38" s="3" t="s">
        <v>32</v>
      </c>
      <c r="K38" s="5">
        <v>125</v>
      </c>
      <c r="L38" s="6">
        <v>1729</v>
      </c>
      <c r="M38" s="7">
        <f t="shared" si="7"/>
        <v>216125</v>
      </c>
      <c r="N38" s="4"/>
    </row>
    <row r="39" spans="1:14" x14ac:dyDescent="0.25">
      <c r="A39" s="3" t="s">
        <v>14</v>
      </c>
      <c r="B39" s="3">
        <v>550</v>
      </c>
      <c r="C39" s="3" t="s">
        <v>15</v>
      </c>
      <c r="D39" s="3">
        <v>31201610</v>
      </c>
      <c r="E39" s="3">
        <v>29901</v>
      </c>
      <c r="F39" s="3" t="s">
        <v>53</v>
      </c>
      <c r="G39" s="9" t="s">
        <v>153</v>
      </c>
      <c r="H39" s="3" t="s">
        <v>16</v>
      </c>
      <c r="I39" s="3" t="s">
        <v>30</v>
      </c>
      <c r="J39" s="3" t="s">
        <v>32</v>
      </c>
      <c r="K39" s="5">
        <v>119</v>
      </c>
      <c r="L39" s="6">
        <v>245.2</v>
      </c>
      <c r="M39" s="7">
        <f t="shared" si="7"/>
        <v>29178.799999999999</v>
      </c>
      <c r="N39" s="4"/>
    </row>
    <row r="40" spans="1:14" x14ac:dyDescent="0.25">
      <c r="A40" s="3" t="s">
        <v>14</v>
      </c>
      <c r="B40" s="3">
        <v>550</v>
      </c>
      <c r="C40" s="3" t="s">
        <v>15</v>
      </c>
      <c r="D40" s="3">
        <v>55121616</v>
      </c>
      <c r="E40" s="3">
        <v>29901</v>
      </c>
      <c r="F40" s="3" t="s">
        <v>64</v>
      </c>
      <c r="G40" s="9" t="s">
        <v>154</v>
      </c>
      <c r="H40" s="3" t="s">
        <v>16</v>
      </c>
      <c r="I40" s="3" t="s">
        <v>30</v>
      </c>
      <c r="J40" s="3" t="s">
        <v>32</v>
      </c>
      <c r="K40" s="5">
        <v>10</v>
      </c>
      <c r="L40" s="6">
        <v>473</v>
      </c>
      <c r="M40" s="7">
        <f t="shared" si="7"/>
        <v>4730</v>
      </c>
      <c r="N40" s="4"/>
    </row>
    <row r="41" spans="1:14" ht="26.25" x14ac:dyDescent="0.25">
      <c r="A41" s="3" t="s">
        <v>14</v>
      </c>
      <c r="B41" s="3">
        <v>550</v>
      </c>
      <c r="C41" s="3" t="s">
        <v>15</v>
      </c>
      <c r="D41" s="3">
        <v>44102001</v>
      </c>
      <c r="E41" s="3">
        <v>29901</v>
      </c>
      <c r="F41" s="3" t="s">
        <v>68</v>
      </c>
      <c r="G41" s="9" t="s">
        <v>155</v>
      </c>
      <c r="H41" s="3" t="s">
        <v>16</v>
      </c>
      <c r="I41" s="3" t="s">
        <v>30</v>
      </c>
      <c r="J41" s="3" t="s">
        <v>32</v>
      </c>
      <c r="K41" s="5">
        <v>6</v>
      </c>
      <c r="L41" s="6">
        <v>2317.5</v>
      </c>
      <c r="M41" s="7">
        <f t="shared" si="7"/>
        <v>13905</v>
      </c>
      <c r="N41" s="4"/>
    </row>
    <row r="42" spans="1:14" x14ac:dyDescent="0.25">
      <c r="A42" s="3" t="s">
        <v>14</v>
      </c>
      <c r="B42" s="3">
        <v>550</v>
      </c>
      <c r="C42" s="3" t="s">
        <v>15</v>
      </c>
      <c r="D42" s="3">
        <v>44121634</v>
      </c>
      <c r="E42" s="3">
        <v>29901</v>
      </c>
      <c r="F42" s="3" t="s">
        <v>123</v>
      </c>
      <c r="G42" s="9" t="s">
        <v>156</v>
      </c>
      <c r="H42" s="3" t="s">
        <v>16</v>
      </c>
      <c r="I42" s="3" t="s">
        <v>30</v>
      </c>
      <c r="J42" s="3" t="s">
        <v>32</v>
      </c>
      <c r="K42" s="5">
        <v>1</v>
      </c>
      <c r="L42" s="6">
        <v>4909</v>
      </c>
      <c r="M42" s="7">
        <f t="shared" si="7"/>
        <v>4909</v>
      </c>
      <c r="N42" s="4"/>
    </row>
    <row r="43" spans="1:14" x14ac:dyDescent="0.25">
      <c r="A43" s="3" t="s">
        <v>14</v>
      </c>
      <c r="B43" s="3">
        <v>550</v>
      </c>
      <c r="C43" s="3" t="s">
        <v>15</v>
      </c>
      <c r="D43" s="3">
        <v>44121618</v>
      </c>
      <c r="E43" s="3">
        <v>29901</v>
      </c>
      <c r="F43" s="3" t="s">
        <v>73</v>
      </c>
      <c r="G43" s="9" t="s">
        <v>157</v>
      </c>
      <c r="H43" s="3" t="s">
        <v>16</v>
      </c>
      <c r="I43" s="3" t="s">
        <v>30</v>
      </c>
      <c r="J43" s="3" t="s">
        <v>32</v>
      </c>
      <c r="K43" s="5">
        <v>47</v>
      </c>
      <c r="L43" s="6">
        <v>774.5</v>
      </c>
      <c r="M43" s="7">
        <f t="shared" si="7"/>
        <v>36401.5</v>
      </c>
      <c r="N43" s="4"/>
    </row>
    <row r="44" spans="1:14" x14ac:dyDescent="0.25">
      <c r="A44" s="3" t="s">
        <v>14</v>
      </c>
      <c r="B44" s="3">
        <v>550</v>
      </c>
      <c r="C44" s="3" t="s">
        <v>15</v>
      </c>
      <c r="D44" s="3">
        <v>31201610</v>
      </c>
      <c r="E44" s="3">
        <v>29901</v>
      </c>
      <c r="F44" s="3" t="s">
        <v>51</v>
      </c>
      <c r="G44" s="9" t="s">
        <v>160</v>
      </c>
      <c r="H44" s="3" t="s">
        <v>16</v>
      </c>
      <c r="I44" s="3" t="s">
        <v>30</v>
      </c>
      <c r="J44" s="3" t="s">
        <v>32</v>
      </c>
      <c r="K44" s="5">
        <v>86</v>
      </c>
      <c r="L44" s="6">
        <v>532.75</v>
      </c>
      <c r="M44" s="7">
        <f t="shared" ref="M44:M101" si="8">+K44*L44</f>
        <v>45816.5</v>
      </c>
      <c r="N44" s="4"/>
    </row>
    <row r="45" spans="1:14" x14ac:dyDescent="0.25">
      <c r="A45" s="3" t="s">
        <v>14</v>
      </c>
      <c r="B45" s="3">
        <v>550</v>
      </c>
      <c r="C45" s="3" t="s">
        <v>15</v>
      </c>
      <c r="D45" s="3">
        <v>44121704</v>
      </c>
      <c r="E45" s="3">
        <v>29901</v>
      </c>
      <c r="F45" s="3" t="s">
        <v>38</v>
      </c>
      <c r="G45" s="9" t="s">
        <v>161</v>
      </c>
      <c r="H45" s="3" t="s">
        <v>16</v>
      </c>
      <c r="I45" s="3" t="s">
        <v>30</v>
      </c>
      <c r="J45" s="3" t="s">
        <v>32</v>
      </c>
      <c r="K45" s="5">
        <v>21</v>
      </c>
      <c r="L45" s="6">
        <v>1130</v>
      </c>
      <c r="M45" s="7">
        <f t="shared" si="8"/>
        <v>23730</v>
      </c>
      <c r="N45" s="4"/>
    </row>
    <row r="46" spans="1:14" x14ac:dyDescent="0.25">
      <c r="A46" s="3" t="s">
        <v>14</v>
      </c>
      <c r="B46" s="3">
        <v>550</v>
      </c>
      <c r="C46" s="3" t="s">
        <v>15</v>
      </c>
      <c r="D46" s="3">
        <v>44121704</v>
      </c>
      <c r="E46" s="3">
        <v>29901</v>
      </c>
      <c r="F46" s="3" t="s">
        <v>38</v>
      </c>
      <c r="G46" s="9" t="s">
        <v>162</v>
      </c>
      <c r="H46" s="3" t="s">
        <v>16</v>
      </c>
      <c r="I46" s="3" t="s">
        <v>30</v>
      </c>
      <c r="J46" s="3" t="s">
        <v>32</v>
      </c>
      <c r="K46" s="5">
        <v>85</v>
      </c>
      <c r="L46" s="6">
        <v>1130</v>
      </c>
      <c r="M46" s="7">
        <f t="shared" si="8"/>
        <v>96050</v>
      </c>
      <c r="N46" s="4"/>
    </row>
    <row r="47" spans="1:14" x14ac:dyDescent="0.25">
      <c r="A47" s="3" t="s">
        <v>14</v>
      </c>
      <c r="B47" s="3">
        <v>550</v>
      </c>
      <c r="C47" s="3" t="s">
        <v>15</v>
      </c>
      <c r="D47" s="3">
        <v>44121804</v>
      </c>
      <c r="E47" s="3">
        <v>29901</v>
      </c>
      <c r="F47" s="3" t="s">
        <v>40</v>
      </c>
      <c r="G47" s="9" t="s">
        <v>164</v>
      </c>
      <c r="H47" s="3" t="s">
        <v>16</v>
      </c>
      <c r="I47" s="3" t="s">
        <v>30</v>
      </c>
      <c r="J47" s="3" t="s">
        <v>32</v>
      </c>
      <c r="K47" s="5">
        <v>36</v>
      </c>
      <c r="L47" s="6">
        <v>1029</v>
      </c>
      <c r="M47" s="7">
        <f t="shared" ref="M47:M60" si="9">+K47*L47</f>
        <v>37044</v>
      </c>
      <c r="N47" s="4"/>
    </row>
    <row r="48" spans="1:14" ht="26.25" x14ac:dyDescent="0.25">
      <c r="A48" s="3" t="s">
        <v>14</v>
      </c>
      <c r="B48" s="3">
        <v>550</v>
      </c>
      <c r="C48" s="3" t="s">
        <v>15</v>
      </c>
      <c r="D48" s="3">
        <v>31201512</v>
      </c>
      <c r="E48" s="3">
        <v>29901</v>
      </c>
      <c r="F48" s="3" t="s">
        <v>41</v>
      </c>
      <c r="G48" s="9" t="s">
        <v>165</v>
      </c>
      <c r="H48" s="3" t="s">
        <v>16</v>
      </c>
      <c r="I48" s="3" t="s">
        <v>30</v>
      </c>
      <c r="J48" s="3" t="s">
        <v>32</v>
      </c>
      <c r="K48" s="5">
        <v>20</v>
      </c>
      <c r="L48" s="6">
        <v>644.1</v>
      </c>
      <c r="M48" s="7">
        <f t="shared" si="9"/>
        <v>12882</v>
      </c>
      <c r="N48" s="4"/>
    </row>
    <row r="49" spans="1:14" x14ac:dyDescent="0.25">
      <c r="A49" s="3" t="s">
        <v>14</v>
      </c>
      <c r="B49" s="3">
        <v>550</v>
      </c>
      <c r="C49" s="3" t="s">
        <v>15</v>
      </c>
      <c r="D49" s="3">
        <v>44122104</v>
      </c>
      <c r="E49" s="3">
        <v>29901</v>
      </c>
      <c r="F49" s="3" t="s">
        <v>43</v>
      </c>
      <c r="G49" s="9" t="s">
        <v>166</v>
      </c>
      <c r="H49" s="3" t="s">
        <v>16</v>
      </c>
      <c r="I49" s="3" t="s">
        <v>30</v>
      </c>
      <c r="J49" s="3" t="s">
        <v>32</v>
      </c>
      <c r="K49" s="5">
        <v>17</v>
      </c>
      <c r="L49" s="6">
        <v>368</v>
      </c>
      <c r="M49" s="7">
        <f t="shared" si="9"/>
        <v>6256</v>
      </c>
      <c r="N49" s="4"/>
    </row>
    <row r="50" spans="1:14" x14ac:dyDescent="0.25">
      <c r="A50" s="3" t="s">
        <v>14</v>
      </c>
      <c r="B50" s="3">
        <v>550</v>
      </c>
      <c r="C50" s="3" t="s">
        <v>15</v>
      </c>
      <c r="D50" s="3">
        <v>44122002</v>
      </c>
      <c r="E50" s="3">
        <v>29901</v>
      </c>
      <c r="F50" s="3" t="s">
        <v>45</v>
      </c>
      <c r="G50" s="9" t="s">
        <v>167</v>
      </c>
      <c r="H50" s="3" t="s">
        <v>16</v>
      </c>
      <c r="I50" s="3" t="s">
        <v>30</v>
      </c>
      <c r="J50" s="3" t="s">
        <v>32</v>
      </c>
      <c r="K50" s="5">
        <v>5</v>
      </c>
      <c r="L50" s="6">
        <v>2733.4</v>
      </c>
      <c r="M50" s="7">
        <f t="shared" si="9"/>
        <v>13667</v>
      </c>
      <c r="N50" s="4"/>
    </row>
    <row r="51" spans="1:14" x14ac:dyDescent="0.25">
      <c r="A51" s="3" t="s">
        <v>14</v>
      </c>
      <c r="B51" s="3">
        <v>550</v>
      </c>
      <c r="C51" s="3" t="s">
        <v>15</v>
      </c>
      <c r="D51" s="3">
        <v>44122107</v>
      </c>
      <c r="E51" s="3">
        <v>29901</v>
      </c>
      <c r="F51" s="3" t="s">
        <v>54</v>
      </c>
      <c r="G51" s="9" t="s">
        <v>168</v>
      </c>
      <c r="H51" s="3" t="s">
        <v>16</v>
      </c>
      <c r="I51" s="3" t="s">
        <v>30</v>
      </c>
      <c r="J51" s="3" t="s">
        <v>32</v>
      </c>
      <c r="K51" s="5">
        <v>23</v>
      </c>
      <c r="L51" s="6">
        <v>425.63</v>
      </c>
      <c r="M51" s="7">
        <f t="shared" si="9"/>
        <v>9789.49</v>
      </c>
      <c r="N51" s="4"/>
    </row>
    <row r="52" spans="1:14" x14ac:dyDescent="0.25">
      <c r="A52" s="3" t="s">
        <v>14</v>
      </c>
      <c r="B52" s="3">
        <v>550</v>
      </c>
      <c r="C52" s="3" t="s">
        <v>15</v>
      </c>
      <c r="D52" s="3">
        <v>44121615</v>
      </c>
      <c r="E52" s="3">
        <v>29901</v>
      </c>
      <c r="F52" s="3" t="s">
        <v>55</v>
      </c>
      <c r="G52" s="9" t="s">
        <v>169</v>
      </c>
      <c r="H52" s="3" t="s">
        <v>16</v>
      </c>
      <c r="I52" s="3" t="s">
        <v>30</v>
      </c>
      <c r="J52" s="3" t="s">
        <v>32</v>
      </c>
      <c r="K52" s="5">
        <v>5</v>
      </c>
      <c r="L52" s="6">
        <v>697.8</v>
      </c>
      <c r="M52" s="7">
        <f t="shared" si="9"/>
        <v>3489</v>
      </c>
      <c r="N52" s="4"/>
    </row>
    <row r="53" spans="1:14" x14ac:dyDescent="0.25">
      <c r="A53" s="3" t="s">
        <v>14</v>
      </c>
      <c r="B53" s="3">
        <v>550</v>
      </c>
      <c r="C53" s="3" t="s">
        <v>15</v>
      </c>
      <c r="D53" s="3">
        <v>44121707</v>
      </c>
      <c r="E53" s="3">
        <v>29901</v>
      </c>
      <c r="F53" s="3" t="s">
        <v>58</v>
      </c>
      <c r="G53" s="9" t="s">
        <v>170</v>
      </c>
      <c r="H53" s="3" t="s">
        <v>16</v>
      </c>
      <c r="I53" s="3" t="s">
        <v>30</v>
      </c>
      <c r="J53" s="3" t="s">
        <v>32</v>
      </c>
      <c r="K53" s="5">
        <v>3</v>
      </c>
      <c r="L53" s="6">
        <v>3316.33</v>
      </c>
      <c r="M53" s="7">
        <f t="shared" si="9"/>
        <v>9948.99</v>
      </c>
      <c r="N53" s="4"/>
    </row>
    <row r="54" spans="1:14" ht="26.25" x14ac:dyDescent="0.25">
      <c r="A54" s="3" t="s">
        <v>14</v>
      </c>
      <c r="B54" s="3">
        <v>550</v>
      </c>
      <c r="C54" s="3" t="s">
        <v>15</v>
      </c>
      <c r="D54" s="3">
        <v>44121706</v>
      </c>
      <c r="E54" s="3">
        <v>29901</v>
      </c>
      <c r="F54" s="3" t="s">
        <v>59</v>
      </c>
      <c r="G54" s="9" t="s">
        <v>250</v>
      </c>
      <c r="H54" s="3" t="s">
        <v>16</v>
      </c>
      <c r="I54" s="3" t="s">
        <v>30</v>
      </c>
      <c r="J54" s="3" t="s">
        <v>32</v>
      </c>
      <c r="K54" s="5">
        <v>42</v>
      </c>
      <c r="L54" s="6">
        <v>1256</v>
      </c>
      <c r="M54" s="7">
        <f t="shared" si="9"/>
        <v>52752</v>
      </c>
      <c r="N54" s="4"/>
    </row>
    <row r="55" spans="1:14" x14ac:dyDescent="0.25">
      <c r="A55" s="3" t="s">
        <v>14</v>
      </c>
      <c r="B55" s="3">
        <v>550</v>
      </c>
      <c r="C55" s="3" t="s">
        <v>15</v>
      </c>
      <c r="D55" s="3">
        <v>44121708</v>
      </c>
      <c r="E55" s="3">
        <v>29901</v>
      </c>
      <c r="F55" s="3" t="s">
        <v>61</v>
      </c>
      <c r="G55" s="9" t="s">
        <v>251</v>
      </c>
      <c r="H55" s="3" t="s">
        <v>16</v>
      </c>
      <c r="I55" s="3" t="s">
        <v>30</v>
      </c>
      <c r="J55" s="3" t="s">
        <v>32</v>
      </c>
      <c r="K55" s="5">
        <v>5</v>
      </c>
      <c r="L55" s="6">
        <v>3606</v>
      </c>
      <c r="M55" s="7">
        <f t="shared" si="9"/>
        <v>18030</v>
      </c>
      <c r="N55" s="4"/>
    </row>
    <row r="56" spans="1:14" ht="26.25" x14ac:dyDescent="0.25">
      <c r="A56" s="3" t="s">
        <v>14</v>
      </c>
      <c r="B56" s="3">
        <v>550</v>
      </c>
      <c r="C56" s="3" t="s">
        <v>15</v>
      </c>
      <c r="D56" s="3">
        <v>44121708</v>
      </c>
      <c r="E56" s="3">
        <v>29901</v>
      </c>
      <c r="F56" s="3" t="s">
        <v>61</v>
      </c>
      <c r="G56" s="9" t="s">
        <v>171</v>
      </c>
      <c r="H56" s="3" t="s">
        <v>16</v>
      </c>
      <c r="I56" s="3" t="s">
        <v>30</v>
      </c>
      <c r="J56" s="3" t="s">
        <v>32</v>
      </c>
      <c r="K56" s="5">
        <v>5</v>
      </c>
      <c r="L56" s="6">
        <v>3606</v>
      </c>
      <c r="M56" s="7">
        <f t="shared" si="9"/>
        <v>18030</v>
      </c>
      <c r="N56" s="4"/>
    </row>
    <row r="57" spans="1:14" ht="26.25" x14ac:dyDescent="0.25">
      <c r="A57" s="3" t="s">
        <v>14</v>
      </c>
      <c r="B57" s="3">
        <v>550</v>
      </c>
      <c r="C57" s="3" t="s">
        <v>15</v>
      </c>
      <c r="D57" s="3">
        <v>44121708</v>
      </c>
      <c r="E57" s="3">
        <v>29901</v>
      </c>
      <c r="F57" s="3" t="s">
        <v>61</v>
      </c>
      <c r="G57" s="9" t="s">
        <v>172</v>
      </c>
      <c r="H57" s="3" t="s">
        <v>16</v>
      </c>
      <c r="I57" s="3" t="s">
        <v>30</v>
      </c>
      <c r="J57" s="3" t="s">
        <v>32</v>
      </c>
      <c r="K57" s="5">
        <v>7</v>
      </c>
      <c r="L57" s="6">
        <v>3606</v>
      </c>
      <c r="M57" s="7">
        <f t="shared" si="9"/>
        <v>25242</v>
      </c>
      <c r="N57" s="4"/>
    </row>
    <row r="58" spans="1:14" ht="26.25" x14ac:dyDescent="0.25">
      <c r="A58" s="3" t="s">
        <v>14</v>
      </c>
      <c r="B58" s="3">
        <v>550</v>
      </c>
      <c r="C58" s="3" t="s">
        <v>15</v>
      </c>
      <c r="D58" s="3">
        <v>44121708</v>
      </c>
      <c r="E58" s="3">
        <v>29901</v>
      </c>
      <c r="F58" s="3" t="s">
        <v>62</v>
      </c>
      <c r="G58" s="9" t="s">
        <v>173</v>
      </c>
      <c r="H58" s="3" t="s">
        <v>16</v>
      </c>
      <c r="I58" s="3" t="s">
        <v>30</v>
      </c>
      <c r="J58" s="3" t="s">
        <v>32</v>
      </c>
      <c r="K58" s="5">
        <v>12</v>
      </c>
      <c r="L58" s="6">
        <v>2883</v>
      </c>
      <c r="M58" s="7">
        <f t="shared" si="9"/>
        <v>34596</v>
      </c>
      <c r="N58" s="4"/>
    </row>
    <row r="59" spans="1:14" ht="26.25" x14ac:dyDescent="0.25">
      <c r="A59" s="3" t="s">
        <v>14</v>
      </c>
      <c r="B59" s="3">
        <v>550</v>
      </c>
      <c r="C59" s="3" t="s">
        <v>15</v>
      </c>
      <c r="D59" s="3">
        <v>44121708</v>
      </c>
      <c r="E59" s="3">
        <v>29901</v>
      </c>
      <c r="F59" s="3" t="s">
        <v>62</v>
      </c>
      <c r="G59" s="9" t="s">
        <v>174</v>
      </c>
      <c r="H59" s="3" t="s">
        <v>16</v>
      </c>
      <c r="I59" s="3" t="s">
        <v>30</v>
      </c>
      <c r="J59" s="3" t="s">
        <v>32</v>
      </c>
      <c r="K59" s="5">
        <v>40</v>
      </c>
      <c r="L59" s="6">
        <v>2883</v>
      </c>
      <c r="M59" s="7">
        <f t="shared" si="9"/>
        <v>115320</v>
      </c>
      <c r="N59" s="4"/>
    </row>
    <row r="60" spans="1:14" x14ac:dyDescent="0.25">
      <c r="A60" s="3" t="s">
        <v>14</v>
      </c>
      <c r="B60" s="3">
        <v>550</v>
      </c>
      <c r="C60" s="3" t="s">
        <v>15</v>
      </c>
      <c r="D60" s="3">
        <v>44122106</v>
      </c>
      <c r="E60" s="3">
        <v>29901</v>
      </c>
      <c r="F60" s="3" t="s">
        <v>66</v>
      </c>
      <c r="G60" s="9" t="s">
        <v>175</v>
      </c>
      <c r="H60" s="3" t="s">
        <v>16</v>
      </c>
      <c r="I60" s="3" t="s">
        <v>30</v>
      </c>
      <c r="J60" s="3" t="s">
        <v>32</v>
      </c>
      <c r="K60" s="5">
        <v>3</v>
      </c>
      <c r="L60" s="6">
        <v>56</v>
      </c>
      <c r="M60" s="7">
        <f t="shared" si="9"/>
        <v>168</v>
      </c>
      <c r="N60" s="4"/>
    </row>
    <row r="61" spans="1:14" ht="26.25" x14ac:dyDescent="0.25">
      <c r="A61" s="3" t="s">
        <v>14</v>
      </c>
      <c r="B61" s="3">
        <v>550</v>
      </c>
      <c r="C61" s="3" t="s">
        <v>15</v>
      </c>
      <c r="D61" s="3">
        <v>31201512</v>
      </c>
      <c r="E61" s="3">
        <v>29901</v>
      </c>
      <c r="F61" s="3" t="s">
        <v>41</v>
      </c>
      <c r="G61" s="9" t="s">
        <v>179</v>
      </c>
      <c r="H61" s="3" t="s">
        <v>16</v>
      </c>
      <c r="I61" s="3" t="s">
        <v>30</v>
      </c>
      <c r="J61" s="3" t="s">
        <v>32</v>
      </c>
      <c r="K61" s="5">
        <v>42</v>
      </c>
      <c r="L61" s="6">
        <v>299.06</v>
      </c>
      <c r="M61" s="7">
        <f>+K61*L61</f>
        <v>12560.52</v>
      </c>
      <c r="N61" s="4"/>
    </row>
    <row r="62" spans="1:14" x14ac:dyDescent="0.25">
      <c r="A62" s="3" t="s">
        <v>14</v>
      </c>
      <c r="B62" s="3">
        <v>550</v>
      </c>
      <c r="C62" s="3" t="s">
        <v>15</v>
      </c>
      <c r="D62" s="3">
        <v>44121622</v>
      </c>
      <c r="E62" s="3">
        <v>29901</v>
      </c>
      <c r="F62" s="3" t="s">
        <v>57</v>
      </c>
      <c r="G62" s="9" t="s">
        <v>180</v>
      </c>
      <c r="H62" s="3" t="s">
        <v>16</v>
      </c>
      <c r="I62" s="3" t="s">
        <v>30</v>
      </c>
      <c r="J62" s="3" t="s">
        <v>32</v>
      </c>
      <c r="K62" s="5">
        <v>388</v>
      </c>
      <c r="L62" s="6">
        <v>387</v>
      </c>
      <c r="M62" s="7">
        <f>+K62*L62</f>
        <v>150156</v>
      </c>
      <c r="N62" s="4"/>
    </row>
    <row r="63" spans="1:14" x14ac:dyDescent="0.25">
      <c r="A63" s="3" t="s">
        <v>14</v>
      </c>
      <c r="B63" s="3">
        <v>550</v>
      </c>
      <c r="C63" s="3" t="s">
        <v>15</v>
      </c>
      <c r="D63" s="3">
        <v>43201824</v>
      </c>
      <c r="E63" s="3">
        <v>29901</v>
      </c>
      <c r="F63" s="3" t="s">
        <v>52</v>
      </c>
      <c r="G63" s="9" t="s">
        <v>252</v>
      </c>
      <c r="H63" s="3" t="s">
        <v>16</v>
      </c>
      <c r="I63" s="3" t="s">
        <v>30</v>
      </c>
      <c r="J63" s="3" t="s">
        <v>32</v>
      </c>
      <c r="K63" s="5">
        <v>23</v>
      </c>
      <c r="L63" s="6">
        <v>8251.5</v>
      </c>
      <c r="M63" s="7">
        <f>+L63*K63</f>
        <v>189784.5</v>
      </c>
      <c r="N63" s="4"/>
    </row>
    <row r="64" spans="1:14" x14ac:dyDescent="0.25">
      <c r="A64" s="3" t="s">
        <v>14</v>
      </c>
      <c r="B64" s="3">
        <v>550</v>
      </c>
      <c r="C64" s="3" t="s">
        <v>15</v>
      </c>
      <c r="D64" s="3">
        <v>44122118</v>
      </c>
      <c r="E64" s="3">
        <v>29901</v>
      </c>
      <c r="F64" s="3" t="s">
        <v>50</v>
      </c>
      <c r="G64" s="9" t="s">
        <v>181</v>
      </c>
      <c r="H64" s="3" t="s">
        <v>16</v>
      </c>
      <c r="I64" s="3" t="s">
        <v>30</v>
      </c>
      <c r="J64" s="3" t="s">
        <v>32</v>
      </c>
      <c r="K64" s="5">
        <v>105</v>
      </c>
      <c r="L64" s="6">
        <v>510.5</v>
      </c>
      <c r="M64" s="7">
        <f>+K64*L64</f>
        <v>53602.5</v>
      </c>
      <c r="N64" s="4"/>
    </row>
    <row r="65" spans="1:14" x14ac:dyDescent="0.25">
      <c r="A65" s="3" t="s">
        <v>14</v>
      </c>
      <c r="B65" s="3">
        <v>550</v>
      </c>
      <c r="C65" s="3" t="s">
        <v>15</v>
      </c>
      <c r="D65" s="3">
        <v>41111604</v>
      </c>
      <c r="E65" s="3">
        <v>29901</v>
      </c>
      <c r="F65" s="3" t="s">
        <v>124</v>
      </c>
      <c r="G65" s="9" t="s">
        <v>182</v>
      </c>
      <c r="H65" s="3" t="s">
        <v>16</v>
      </c>
      <c r="I65" s="3" t="s">
        <v>30</v>
      </c>
      <c r="J65" s="3" t="s">
        <v>32</v>
      </c>
      <c r="K65" s="5">
        <v>25</v>
      </c>
      <c r="L65" s="6">
        <v>81.2</v>
      </c>
      <c r="M65" s="7">
        <f>+K65*L65</f>
        <v>2030</v>
      </c>
      <c r="N65" s="4"/>
    </row>
    <row r="66" spans="1:14" ht="26.25" x14ac:dyDescent="0.25">
      <c r="A66" s="3" t="s">
        <v>14</v>
      </c>
      <c r="B66" s="3">
        <v>550</v>
      </c>
      <c r="C66" s="3" t="s">
        <v>15</v>
      </c>
      <c r="D66" s="3">
        <v>44102414</v>
      </c>
      <c r="E66" s="3">
        <v>29901</v>
      </c>
      <c r="F66" s="3" t="s">
        <v>72</v>
      </c>
      <c r="G66" s="9" t="s">
        <v>183</v>
      </c>
      <c r="H66" s="3" t="s">
        <v>16</v>
      </c>
      <c r="I66" s="3" t="s">
        <v>30</v>
      </c>
      <c r="J66" s="3" t="s">
        <v>32</v>
      </c>
      <c r="K66" s="5">
        <v>23</v>
      </c>
      <c r="L66" s="6">
        <v>13529.34</v>
      </c>
      <c r="M66" s="7">
        <f>+K66*L66</f>
        <v>311174.82</v>
      </c>
      <c r="N66" s="4"/>
    </row>
    <row r="67" spans="1:14" ht="26.25" x14ac:dyDescent="0.25">
      <c r="A67" s="3" t="s">
        <v>14</v>
      </c>
      <c r="B67" s="3">
        <v>550</v>
      </c>
      <c r="C67" s="3" t="s">
        <v>15</v>
      </c>
      <c r="D67" s="3">
        <v>44121704</v>
      </c>
      <c r="E67" s="3">
        <v>29901</v>
      </c>
      <c r="F67" s="3" t="s">
        <v>38</v>
      </c>
      <c r="G67" s="9" t="s">
        <v>186</v>
      </c>
      <c r="H67" s="3" t="s">
        <v>16</v>
      </c>
      <c r="I67" s="3" t="s">
        <v>30</v>
      </c>
      <c r="J67" s="3" t="s">
        <v>32</v>
      </c>
      <c r="K67" s="5">
        <v>95</v>
      </c>
      <c r="L67" s="6">
        <v>917</v>
      </c>
      <c r="M67" s="7">
        <f t="shared" ref="M67:M85" si="10">+K67*L67</f>
        <v>87115</v>
      </c>
      <c r="N67" s="4"/>
    </row>
    <row r="68" spans="1:14" ht="26.25" x14ac:dyDescent="0.25">
      <c r="A68" s="3" t="s">
        <v>14</v>
      </c>
      <c r="B68" s="3">
        <v>550</v>
      </c>
      <c r="C68" s="3" t="s">
        <v>15</v>
      </c>
      <c r="D68" s="3">
        <v>44121704</v>
      </c>
      <c r="E68" s="3">
        <v>29901</v>
      </c>
      <c r="F68" s="3" t="s">
        <v>38</v>
      </c>
      <c r="G68" s="9" t="s">
        <v>187</v>
      </c>
      <c r="H68" s="3" t="s">
        <v>16</v>
      </c>
      <c r="I68" s="3" t="s">
        <v>30</v>
      </c>
      <c r="J68" s="3" t="s">
        <v>32</v>
      </c>
      <c r="K68" s="5">
        <v>21</v>
      </c>
      <c r="L68" s="6">
        <v>917.4</v>
      </c>
      <c r="M68" s="7">
        <f t="shared" si="10"/>
        <v>19265.399999999998</v>
      </c>
      <c r="N68" s="4"/>
    </row>
    <row r="69" spans="1:14" x14ac:dyDescent="0.25">
      <c r="A69" s="3" t="s">
        <v>14</v>
      </c>
      <c r="B69" s="3">
        <v>550</v>
      </c>
      <c r="C69" s="3" t="s">
        <v>15</v>
      </c>
      <c r="D69" s="3">
        <v>31201512</v>
      </c>
      <c r="E69" s="3">
        <v>29901</v>
      </c>
      <c r="F69" s="3" t="s">
        <v>41</v>
      </c>
      <c r="G69" s="9" t="s">
        <v>188</v>
      </c>
      <c r="H69" s="3" t="s">
        <v>16</v>
      </c>
      <c r="I69" s="3" t="s">
        <v>30</v>
      </c>
      <c r="J69" s="3" t="s">
        <v>32</v>
      </c>
      <c r="K69" s="5">
        <v>94</v>
      </c>
      <c r="L69" s="6">
        <v>1716.5</v>
      </c>
      <c r="M69" s="7">
        <f t="shared" si="10"/>
        <v>161351</v>
      </c>
      <c r="N69" s="4"/>
    </row>
    <row r="70" spans="1:14" ht="26.25" x14ac:dyDescent="0.25">
      <c r="A70" s="3" t="s">
        <v>14</v>
      </c>
      <c r="B70" s="3">
        <v>550</v>
      </c>
      <c r="C70" s="3" t="s">
        <v>15</v>
      </c>
      <c r="D70" s="3">
        <v>31201503</v>
      </c>
      <c r="E70" s="3">
        <v>29901</v>
      </c>
      <c r="F70" s="3" t="s">
        <v>125</v>
      </c>
      <c r="G70" s="9" t="s">
        <v>189</v>
      </c>
      <c r="H70" s="3" t="s">
        <v>16</v>
      </c>
      <c r="I70" s="3" t="s">
        <v>30</v>
      </c>
      <c r="J70" s="3" t="s">
        <v>32</v>
      </c>
      <c r="K70" s="5">
        <v>4</v>
      </c>
      <c r="L70" s="6">
        <v>183.5</v>
      </c>
      <c r="M70" s="7">
        <f t="shared" si="10"/>
        <v>734</v>
      </c>
      <c r="N70" s="4"/>
    </row>
    <row r="71" spans="1:14" x14ac:dyDescent="0.25">
      <c r="A71" s="3" t="s">
        <v>14</v>
      </c>
      <c r="B71" s="3">
        <v>550</v>
      </c>
      <c r="C71" s="3" t="s">
        <v>15</v>
      </c>
      <c r="D71" s="3">
        <v>44121802</v>
      </c>
      <c r="E71" s="3">
        <v>29901</v>
      </c>
      <c r="F71" s="3" t="s">
        <v>44</v>
      </c>
      <c r="G71" s="9" t="s">
        <v>190</v>
      </c>
      <c r="H71" s="3" t="s">
        <v>16</v>
      </c>
      <c r="I71" s="3" t="s">
        <v>30</v>
      </c>
      <c r="J71" s="3" t="s">
        <v>32</v>
      </c>
      <c r="K71" s="5">
        <v>75</v>
      </c>
      <c r="L71" s="6">
        <v>289.60000000000002</v>
      </c>
      <c r="M71" s="7">
        <f t="shared" si="10"/>
        <v>21720</v>
      </c>
      <c r="N71" s="4"/>
    </row>
    <row r="72" spans="1:14" x14ac:dyDescent="0.25">
      <c r="A72" s="3" t="s">
        <v>14</v>
      </c>
      <c r="B72" s="3">
        <v>550</v>
      </c>
      <c r="C72" s="3" t="s">
        <v>15</v>
      </c>
      <c r="D72" s="3">
        <v>44122118</v>
      </c>
      <c r="E72" s="3">
        <v>29901</v>
      </c>
      <c r="F72" s="3" t="s">
        <v>50</v>
      </c>
      <c r="G72" s="9" t="s">
        <v>1128</v>
      </c>
      <c r="H72" s="3" t="s">
        <v>16</v>
      </c>
      <c r="I72" s="3" t="s">
        <v>30</v>
      </c>
      <c r="J72" s="3" t="s">
        <v>32</v>
      </c>
      <c r="K72" s="5">
        <v>308</v>
      </c>
      <c r="L72" s="6">
        <v>1243</v>
      </c>
      <c r="M72" s="7">
        <f t="shared" si="10"/>
        <v>382844</v>
      </c>
      <c r="N72" s="4"/>
    </row>
    <row r="73" spans="1:14" x14ac:dyDescent="0.25">
      <c r="A73" s="3" t="s">
        <v>14</v>
      </c>
      <c r="B73" s="3">
        <v>550</v>
      </c>
      <c r="C73" s="3" t="s">
        <v>15</v>
      </c>
      <c r="D73" s="3">
        <v>44122107</v>
      </c>
      <c r="E73" s="3">
        <v>29901</v>
      </c>
      <c r="F73" s="3" t="s">
        <v>54</v>
      </c>
      <c r="G73" s="9" t="s">
        <v>191</v>
      </c>
      <c r="H73" s="3" t="s">
        <v>16</v>
      </c>
      <c r="I73" s="3" t="s">
        <v>30</v>
      </c>
      <c r="J73" s="3" t="s">
        <v>32</v>
      </c>
      <c r="K73" s="5">
        <v>26</v>
      </c>
      <c r="L73" s="6">
        <v>457</v>
      </c>
      <c r="M73" s="7">
        <f t="shared" si="10"/>
        <v>11882</v>
      </c>
      <c r="N73" s="4"/>
    </row>
    <row r="74" spans="1:14" x14ac:dyDescent="0.25">
      <c r="A74" s="3" t="s">
        <v>14</v>
      </c>
      <c r="B74" s="3">
        <v>550</v>
      </c>
      <c r="C74" s="3" t="s">
        <v>15</v>
      </c>
      <c r="D74" s="3">
        <v>44122107</v>
      </c>
      <c r="E74" s="3">
        <v>29901</v>
      </c>
      <c r="F74" s="3" t="s">
        <v>56</v>
      </c>
      <c r="G74" s="9" t="s">
        <v>192</v>
      </c>
      <c r="H74" s="3" t="s">
        <v>16</v>
      </c>
      <c r="I74" s="3" t="s">
        <v>30</v>
      </c>
      <c r="J74" s="3" t="s">
        <v>32</v>
      </c>
      <c r="K74" s="5">
        <v>46</v>
      </c>
      <c r="L74" s="6">
        <v>789.66</v>
      </c>
      <c r="M74" s="7">
        <f t="shared" si="10"/>
        <v>36324.36</v>
      </c>
      <c r="N74" s="4"/>
    </row>
    <row r="75" spans="1:14" x14ac:dyDescent="0.25">
      <c r="A75" s="3" t="s">
        <v>14</v>
      </c>
      <c r="B75" s="3">
        <v>550</v>
      </c>
      <c r="C75" s="3" t="s">
        <v>15</v>
      </c>
      <c r="D75" s="3">
        <v>44121706</v>
      </c>
      <c r="E75" s="3">
        <v>29901</v>
      </c>
      <c r="F75" s="3" t="s">
        <v>60</v>
      </c>
      <c r="G75" s="9" t="s">
        <v>193</v>
      </c>
      <c r="H75" s="3" t="s">
        <v>16</v>
      </c>
      <c r="I75" s="3" t="s">
        <v>30</v>
      </c>
      <c r="J75" s="3" t="s">
        <v>32</v>
      </c>
      <c r="K75" s="5">
        <v>98</v>
      </c>
      <c r="L75" s="6">
        <v>142</v>
      </c>
      <c r="M75" s="7">
        <f t="shared" si="10"/>
        <v>13916</v>
      </c>
      <c r="N75" s="4"/>
    </row>
    <row r="76" spans="1:14" x14ac:dyDescent="0.25">
      <c r="A76" s="3" t="s">
        <v>14</v>
      </c>
      <c r="B76" s="3">
        <v>550</v>
      </c>
      <c r="C76" s="3" t="s">
        <v>15</v>
      </c>
      <c r="D76" s="3">
        <v>43201824</v>
      </c>
      <c r="E76" s="3">
        <v>29901</v>
      </c>
      <c r="F76" s="3" t="s">
        <v>52</v>
      </c>
      <c r="G76" s="9" t="s">
        <v>194</v>
      </c>
      <c r="H76" s="3" t="s">
        <v>16</v>
      </c>
      <c r="I76" s="3" t="s">
        <v>30</v>
      </c>
      <c r="J76" s="3" t="s">
        <v>32</v>
      </c>
      <c r="K76" s="5">
        <v>75</v>
      </c>
      <c r="L76" s="6">
        <v>10171.1</v>
      </c>
      <c r="M76" s="7">
        <f t="shared" si="10"/>
        <v>762832.5</v>
      </c>
      <c r="N76" s="4"/>
    </row>
    <row r="77" spans="1:14" x14ac:dyDescent="0.25">
      <c r="A77" s="3" t="s">
        <v>14</v>
      </c>
      <c r="B77" s="3">
        <v>550</v>
      </c>
      <c r="C77" s="3" t="s">
        <v>15</v>
      </c>
      <c r="D77" s="3">
        <v>44121708</v>
      </c>
      <c r="E77" s="3">
        <v>29901</v>
      </c>
      <c r="F77" s="3" t="s">
        <v>126</v>
      </c>
      <c r="G77" s="9" t="s">
        <v>195</v>
      </c>
      <c r="H77" s="3" t="s">
        <v>16</v>
      </c>
      <c r="I77" s="3" t="s">
        <v>30</v>
      </c>
      <c r="J77" s="3" t="s">
        <v>32</v>
      </c>
      <c r="K77" s="5">
        <v>11</v>
      </c>
      <c r="L77" s="6">
        <v>565</v>
      </c>
      <c r="M77" s="7">
        <f t="shared" si="10"/>
        <v>6215</v>
      </c>
      <c r="N77" s="4"/>
    </row>
    <row r="78" spans="1:14" ht="26.25" x14ac:dyDescent="0.25">
      <c r="A78" s="3" t="s">
        <v>14</v>
      </c>
      <c r="B78" s="3">
        <v>550</v>
      </c>
      <c r="C78" s="3" t="s">
        <v>15</v>
      </c>
      <c r="D78" s="3">
        <v>44121708</v>
      </c>
      <c r="E78" s="3">
        <v>29901</v>
      </c>
      <c r="F78" s="3" t="s">
        <v>62</v>
      </c>
      <c r="G78" s="9" t="s">
        <v>196</v>
      </c>
      <c r="H78" s="3" t="s">
        <v>16</v>
      </c>
      <c r="I78" s="3" t="s">
        <v>30</v>
      </c>
      <c r="J78" s="3" t="s">
        <v>32</v>
      </c>
      <c r="K78" s="5">
        <v>6</v>
      </c>
      <c r="L78" s="6">
        <v>2848</v>
      </c>
      <c r="M78" s="7">
        <f t="shared" si="10"/>
        <v>17088</v>
      </c>
      <c r="N78" s="4"/>
    </row>
    <row r="79" spans="1:14" ht="26.25" x14ac:dyDescent="0.25">
      <c r="A79" s="3" t="s">
        <v>14</v>
      </c>
      <c r="B79" s="3">
        <v>550</v>
      </c>
      <c r="C79" s="3" t="s">
        <v>15</v>
      </c>
      <c r="D79" s="3">
        <v>44121708</v>
      </c>
      <c r="E79" s="3">
        <v>29901</v>
      </c>
      <c r="F79" s="3" t="s">
        <v>62</v>
      </c>
      <c r="G79" s="9" t="s">
        <v>197</v>
      </c>
      <c r="H79" s="3" t="s">
        <v>16</v>
      </c>
      <c r="I79" s="3" t="s">
        <v>30</v>
      </c>
      <c r="J79" s="3" t="s">
        <v>32</v>
      </c>
      <c r="K79" s="5">
        <v>7</v>
      </c>
      <c r="L79" s="6">
        <v>2848</v>
      </c>
      <c r="M79" s="7">
        <f t="shared" si="10"/>
        <v>19936</v>
      </c>
      <c r="N79" s="4"/>
    </row>
    <row r="80" spans="1:14" ht="26.25" x14ac:dyDescent="0.25">
      <c r="A80" s="3" t="s">
        <v>14</v>
      </c>
      <c r="B80" s="3">
        <v>550</v>
      </c>
      <c r="C80" s="3" t="s">
        <v>15</v>
      </c>
      <c r="D80" s="3">
        <v>44121708</v>
      </c>
      <c r="E80" s="3">
        <v>29901</v>
      </c>
      <c r="F80" s="3" t="s">
        <v>127</v>
      </c>
      <c r="G80" s="9" t="s">
        <v>198</v>
      </c>
      <c r="H80" s="3" t="s">
        <v>16</v>
      </c>
      <c r="I80" s="3" t="s">
        <v>30</v>
      </c>
      <c r="J80" s="3" t="s">
        <v>32</v>
      </c>
      <c r="K80" s="5">
        <v>5</v>
      </c>
      <c r="L80" s="6">
        <v>2848</v>
      </c>
      <c r="M80" s="7">
        <f t="shared" si="10"/>
        <v>14240</v>
      </c>
      <c r="N80" s="4"/>
    </row>
    <row r="81" spans="1:14" x14ac:dyDescent="0.25">
      <c r="A81" s="3" t="s">
        <v>14</v>
      </c>
      <c r="B81" s="3">
        <v>550</v>
      </c>
      <c r="C81" s="3" t="s">
        <v>15</v>
      </c>
      <c r="D81" s="3">
        <v>44121902</v>
      </c>
      <c r="E81" s="3">
        <v>29901</v>
      </c>
      <c r="F81" s="3" t="s">
        <v>63</v>
      </c>
      <c r="G81" s="9" t="s">
        <v>199</v>
      </c>
      <c r="H81" s="3" t="s">
        <v>16</v>
      </c>
      <c r="I81" s="3" t="s">
        <v>30</v>
      </c>
      <c r="J81" s="3" t="s">
        <v>32</v>
      </c>
      <c r="K81" s="5">
        <v>112</v>
      </c>
      <c r="L81" s="6">
        <v>43.75</v>
      </c>
      <c r="M81" s="7">
        <f t="shared" si="10"/>
        <v>4900</v>
      </c>
      <c r="N81" s="4"/>
    </row>
    <row r="82" spans="1:14" x14ac:dyDescent="0.25">
      <c r="A82" s="3" t="s">
        <v>14</v>
      </c>
      <c r="B82" s="3">
        <v>550</v>
      </c>
      <c r="C82" s="3" t="s">
        <v>15</v>
      </c>
      <c r="D82" s="3">
        <v>44101716</v>
      </c>
      <c r="E82" s="3">
        <v>29901</v>
      </c>
      <c r="F82" s="3" t="s">
        <v>65</v>
      </c>
      <c r="G82" s="9" t="s">
        <v>200</v>
      </c>
      <c r="H82" s="3" t="s">
        <v>16</v>
      </c>
      <c r="I82" s="3" t="s">
        <v>30</v>
      </c>
      <c r="J82" s="3" t="s">
        <v>32</v>
      </c>
      <c r="K82" s="5">
        <v>3</v>
      </c>
      <c r="L82" s="6">
        <v>27277</v>
      </c>
      <c r="M82" s="7">
        <f t="shared" si="10"/>
        <v>81831</v>
      </c>
      <c r="N82" s="4"/>
    </row>
    <row r="83" spans="1:14" ht="26.25" x14ac:dyDescent="0.25">
      <c r="A83" s="3" t="s">
        <v>14</v>
      </c>
      <c r="B83" s="3">
        <v>550</v>
      </c>
      <c r="C83" s="3" t="s">
        <v>15</v>
      </c>
      <c r="D83" s="3">
        <v>44121705</v>
      </c>
      <c r="E83" s="3">
        <v>29901</v>
      </c>
      <c r="F83" s="3" t="s">
        <v>67</v>
      </c>
      <c r="G83" s="9" t="s">
        <v>201</v>
      </c>
      <c r="H83" s="3" t="s">
        <v>16</v>
      </c>
      <c r="I83" s="3" t="s">
        <v>30</v>
      </c>
      <c r="J83" s="3" t="s">
        <v>32</v>
      </c>
      <c r="K83" s="5">
        <v>7</v>
      </c>
      <c r="L83" s="6">
        <v>6488</v>
      </c>
      <c r="M83" s="7">
        <f t="shared" si="10"/>
        <v>45416</v>
      </c>
      <c r="N83" s="4"/>
    </row>
    <row r="84" spans="1:14" x14ac:dyDescent="0.25">
      <c r="A84" s="3" t="s">
        <v>14</v>
      </c>
      <c r="B84" s="3">
        <v>550</v>
      </c>
      <c r="C84" s="3" t="s">
        <v>15</v>
      </c>
      <c r="D84" s="3">
        <v>44122118</v>
      </c>
      <c r="E84" s="3">
        <v>29901</v>
      </c>
      <c r="F84" s="3" t="s">
        <v>50</v>
      </c>
      <c r="G84" s="9" t="s">
        <v>202</v>
      </c>
      <c r="H84" s="3" t="s">
        <v>16</v>
      </c>
      <c r="I84" s="3" t="s">
        <v>30</v>
      </c>
      <c r="J84" s="3" t="s">
        <v>32</v>
      </c>
      <c r="K84" s="5">
        <v>9</v>
      </c>
      <c r="L84" s="6">
        <v>565</v>
      </c>
      <c r="M84" s="7">
        <f t="shared" si="10"/>
        <v>5085</v>
      </c>
      <c r="N84" s="4"/>
    </row>
    <row r="85" spans="1:14" ht="26.25" x14ac:dyDescent="0.25">
      <c r="A85" s="3" t="s">
        <v>14</v>
      </c>
      <c r="B85" s="3">
        <v>550</v>
      </c>
      <c r="C85" s="3" t="s">
        <v>15</v>
      </c>
      <c r="D85" s="3">
        <v>44121619</v>
      </c>
      <c r="E85" s="3">
        <v>29901</v>
      </c>
      <c r="F85" s="3" t="s">
        <v>71</v>
      </c>
      <c r="G85" s="9" t="s">
        <v>253</v>
      </c>
      <c r="H85" s="3" t="s">
        <v>16</v>
      </c>
      <c r="I85" s="3" t="s">
        <v>30</v>
      </c>
      <c r="J85" s="3" t="s">
        <v>32</v>
      </c>
      <c r="K85" s="5">
        <v>16</v>
      </c>
      <c r="L85" s="6">
        <v>2359</v>
      </c>
      <c r="M85" s="7">
        <f t="shared" si="10"/>
        <v>37744</v>
      </c>
      <c r="N85" s="4"/>
    </row>
    <row r="86" spans="1:14" x14ac:dyDescent="0.25">
      <c r="A86" s="3" t="s">
        <v>14</v>
      </c>
      <c r="B86" s="3">
        <v>550</v>
      </c>
      <c r="C86" s="3" t="s">
        <v>15</v>
      </c>
      <c r="D86" s="3">
        <v>31201517</v>
      </c>
      <c r="E86" s="3">
        <v>29901</v>
      </c>
      <c r="F86" s="3" t="s">
        <v>42</v>
      </c>
      <c r="G86" s="9" t="s">
        <v>209</v>
      </c>
      <c r="H86" s="3" t="s">
        <v>16</v>
      </c>
      <c r="I86" s="3" t="s">
        <v>30</v>
      </c>
      <c r="J86" s="3" t="s">
        <v>32</v>
      </c>
      <c r="K86" s="5">
        <v>135</v>
      </c>
      <c r="L86" s="6">
        <v>2825</v>
      </c>
      <c r="M86" s="7">
        <f t="shared" ref="M86:M95" si="11">+K86*L86</f>
        <v>381375</v>
      </c>
      <c r="N86" s="4"/>
    </row>
    <row r="87" spans="1:14" x14ac:dyDescent="0.25">
      <c r="A87" s="3" t="s">
        <v>14</v>
      </c>
      <c r="B87" s="3">
        <v>550</v>
      </c>
      <c r="C87" s="3" t="s">
        <v>15</v>
      </c>
      <c r="D87" s="3">
        <v>44122118</v>
      </c>
      <c r="E87" s="3">
        <v>29901</v>
      </c>
      <c r="F87" s="3" t="s">
        <v>50</v>
      </c>
      <c r="G87" s="9" t="s">
        <v>210</v>
      </c>
      <c r="H87" s="3" t="s">
        <v>16</v>
      </c>
      <c r="I87" s="3" t="s">
        <v>30</v>
      </c>
      <c r="J87" s="3" t="s">
        <v>32</v>
      </c>
      <c r="K87" s="5">
        <v>30</v>
      </c>
      <c r="L87" s="6">
        <v>464.13</v>
      </c>
      <c r="M87" s="7">
        <f t="shared" si="11"/>
        <v>13923.9</v>
      </c>
      <c r="N87" s="4"/>
    </row>
    <row r="88" spans="1:14" x14ac:dyDescent="0.25">
      <c r="A88" s="3" t="s">
        <v>14</v>
      </c>
      <c r="B88" s="3">
        <v>550</v>
      </c>
      <c r="C88" s="3" t="s">
        <v>15</v>
      </c>
      <c r="D88" s="3">
        <v>41111604</v>
      </c>
      <c r="E88" s="3">
        <v>29901</v>
      </c>
      <c r="F88" s="3" t="s">
        <v>69</v>
      </c>
      <c r="G88" s="9" t="s">
        <v>211</v>
      </c>
      <c r="H88" s="3" t="s">
        <v>16</v>
      </c>
      <c r="I88" s="3" t="s">
        <v>30</v>
      </c>
      <c r="J88" s="3" t="s">
        <v>32</v>
      </c>
      <c r="K88" s="5">
        <v>35</v>
      </c>
      <c r="L88" s="6">
        <v>367.65</v>
      </c>
      <c r="M88" s="7">
        <f t="shared" si="11"/>
        <v>12867.75</v>
      </c>
      <c r="N88" s="4"/>
    </row>
    <row r="89" spans="1:14" s="27" customFormat="1" ht="26.25" x14ac:dyDescent="0.25">
      <c r="A89" s="21" t="s">
        <v>14</v>
      </c>
      <c r="B89" s="21">
        <v>550</v>
      </c>
      <c r="C89" s="21" t="s">
        <v>15</v>
      </c>
      <c r="D89" s="21">
        <v>31201512</v>
      </c>
      <c r="E89" s="21">
        <v>29901</v>
      </c>
      <c r="F89" s="21" t="s">
        <v>41</v>
      </c>
      <c r="G89" s="22" t="s">
        <v>221</v>
      </c>
      <c r="H89" s="21" t="s">
        <v>16</v>
      </c>
      <c r="I89" s="21" t="s">
        <v>30</v>
      </c>
      <c r="J89" s="21" t="s">
        <v>32</v>
      </c>
      <c r="K89" s="23">
        <v>50</v>
      </c>
      <c r="L89" s="24">
        <v>217.18</v>
      </c>
      <c r="M89" s="25">
        <f t="shared" si="11"/>
        <v>10859</v>
      </c>
      <c r="N89" s="26"/>
    </row>
    <row r="90" spans="1:14" s="27" customFormat="1" x14ac:dyDescent="0.25">
      <c r="A90" s="21" t="s">
        <v>14</v>
      </c>
      <c r="B90" s="21">
        <v>550</v>
      </c>
      <c r="C90" s="21" t="s">
        <v>15</v>
      </c>
      <c r="D90" s="21">
        <v>44121628</v>
      </c>
      <c r="E90" s="21">
        <v>29901</v>
      </c>
      <c r="F90" s="21" t="s">
        <v>47</v>
      </c>
      <c r="G90" s="22" t="s">
        <v>222</v>
      </c>
      <c r="H90" s="21" t="s">
        <v>16</v>
      </c>
      <c r="I90" s="21" t="s">
        <v>30</v>
      </c>
      <c r="J90" s="21" t="s">
        <v>32</v>
      </c>
      <c r="K90" s="23">
        <v>20</v>
      </c>
      <c r="L90" s="24">
        <v>522.05999999999995</v>
      </c>
      <c r="M90" s="25">
        <f t="shared" si="11"/>
        <v>10441.199999999999</v>
      </c>
      <c r="N90" s="26"/>
    </row>
    <row r="91" spans="1:14" s="27" customFormat="1" x14ac:dyDescent="0.25">
      <c r="A91" s="21" t="s">
        <v>14</v>
      </c>
      <c r="B91" s="21">
        <v>550</v>
      </c>
      <c r="C91" s="21" t="s">
        <v>15</v>
      </c>
      <c r="D91" s="21">
        <v>43201824</v>
      </c>
      <c r="E91" s="21">
        <v>29901</v>
      </c>
      <c r="F91" s="21" t="s">
        <v>52</v>
      </c>
      <c r="G91" s="22" t="s">
        <v>223</v>
      </c>
      <c r="H91" s="21" t="s">
        <v>16</v>
      </c>
      <c r="I91" s="21" t="s">
        <v>30</v>
      </c>
      <c r="J91" s="21" t="s">
        <v>32</v>
      </c>
      <c r="K91" s="23">
        <v>15</v>
      </c>
      <c r="L91" s="24">
        <v>2768.53</v>
      </c>
      <c r="M91" s="25">
        <f t="shared" si="11"/>
        <v>41527.950000000004</v>
      </c>
      <c r="N91" s="26"/>
    </row>
    <row r="92" spans="1:14" s="27" customFormat="1" x14ac:dyDescent="0.25">
      <c r="A92" s="21" t="s">
        <v>14</v>
      </c>
      <c r="B92" s="21">
        <v>550</v>
      </c>
      <c r="C92" s="21" t="s">
        <v>15</v>
      </c>
      <c r="D92" s="21">
        <v>44111503</v>
      </c>
      <c r="E92" s="21">
        <v>29901</v>
      </c>
      <c r="F92" s="21" t="s">
        <v>137</v>
      </c>
      <c r="G92" s="22" t="s">
        <v>224</v>
      </c>
      <c r="H92" s="21" t="s">
        <v>16</v>
      </c>
      <c r="I92" s="21" t="s">
        <v>30</v>
      </c>
      <c r="J92" s="21" t="s">
        <v>32</v>
      </c>
      <c r="K92" s="23">
        <v>10</v>
      </c>
      <c r="L92" s="24">
        <v>7002.03</v>
      </c>
      <c r="M92" s="25">
        <f t="shared" si="11"/>
        <v>70020.3</v>
      </c>
      <c r="N92" s="26"/>
    </row>
    <row r="93" spans="1:14" s="27" customFormat="1" x14ac:dyDescent="0.25">
      <c r="A93" s="21" t="s">
        <v>14</v>
      </c>
      <c r="B93" s="21">
        <v>550</v>
      </c>
      <c r="C93" s="21" t="s">
        <v>15</v>
      </c>
      <c r="D93" s="21">
        <v>44101716</v>
      </c>
      <c r="E93" s="21">
        <v>29901</v>
      </c>
      <c r="F93" s="21" t="s">
        <v>65</v>
      </c>
      <c r="G93" s="22" t="s">
        <v>225</v>
      </c>
      <c r="H93" s="21" t="s">
        <v>16</v>
      </c>
      <c r="I93" s="21" t="s">
        <v>30</v>
      </c>
      <c r="J93" s="21" t="s">
        <v>32</v>
      </c>
      <c r="K93" s="23">
        <v>15</v>
      </c>
      <c r="L93" s="24">
        <v>1812.53</v>
      </c>
      <c r="M93" s="25">
        <f t="shared" si="11"/>
        <v>27187.95</v>
      </c>
      <c r="N93" s="26"/>
    </row>
    <row r="94" spans="1:14" s="27" customFormat="1" ht="26.25" x14ac:dyDescent="0.25">
      <c r="A94" s="21" t="s">
        <v>14</v>
      </c>
      <c r="B94" s="21">
        <v>550</v>
      </c>
      <c r="C94" s="21" t="s">
        <v>15</v>
      </c>
      <c r="D94" s="21">
        <v>44121705</v>
      </c>
      <c r="E94" s="21">
        <v>29901</v>
      </c>
      <c r="F94" s="21" t="s">
        <v>67</v>
      </c>
      <c r="G94" s="22" t="s">
        <v>226</v>
      </c>
      <c r="H94" s="21" t="s">
        <v>16</v>
      </c>
      <c r="I94" s="21" t="s">
        <v>30</v>
      </c>
      <c r="J94" s="21" t="s">
        <v>32</v>
      </c>
      <c r="K94" s="23">
        <v>7</v>
      </c>
      <c r="L94" s="24">
        <v>6488</v>
      </c>
      <c r="M94" s="25">
        <f t="shared" si="11"/>
        <v>45416</v>
      </c>
      <c r="N94" s="26"/>
    </row>
    <row r="95" spans="1:14" s="27" customFormat="1" ht="26.25" x14ac:dyDescent="0.25">
      <c r="A95" s="21" t="s">
        <v>14</v>
      </c>
      <c r="B95" s="21">
        <v>550</v>
      </c>
      <c r="C95" s="21" t="s">
        <v>15</v>
      </c>
      <c r="D95" s="21">
        <v>43201809</v>
      </c>
      <c r="E95" s="21">
        <v>29901</v>
      </c>
      <c r="F95" s="21" t="s">
        <v>46</v>
      </c>
      <c r="G95" s="22" t="s">
        <v>254</v>
      </c>
      <c r="H95" s="21" t="s">
        <v>16</v>
      </c>
      <c r="I95" s="21" t="s">
        <v>30</v>
      </c>
      <c r="J95" s="21" t="s">
        <v>32</v>
      </c>
      <c r="K95" s="23">
        <v>5</v>
      </c>
      <c r="L95" s="24">
        <v>9333.7800000000007</v>
      </c>
      <c r="M95" s="25">
        <f t="shared" si="11"/>
        <v>46668.9</v>
      </c>
      <c r="N95" s="26"/>
    </row>
    <row r="96" spans="1:14" s="27" customFormat="1" x14ac:dyDescent="0.25">
      <c r="A96" s="21" t="s">
        <v>14</v>
      </c>
      <c r="B96" s="21">
        <v>550</v>
      </c>
      <c r="C96" s="21" t="s">
        <v>15</v>
      </c>
      <c r="D96" s="21">
        <v>44121613</v>
      </c>
      <c r="E96" s="21">
        <v>29901</v>
      </c>
      <c r="F96" s="21" t="s">
        <v>70</v>
      </c>
      <c r="G96" s="22" t="s">
        <v>227</v>
      </c>
      <c r="H96" s="21" t="s">
        <v>16</v>
      </c>
      <c r="I96" s="21" t="s">
        <v>30</v>
      </c>
      <c r="J96" s="21" t="s">
        <v>32</v>
      </c>
      <c r="K96" s="23">
        <v>20</v>
      </c>
      <c r="L96" s="24">
        <v>220.35</v>
      </c>
      <c r="M96" s="25">
        <f t="shared" ref="M96" si="12">+K96*L96</f>
        <v>4407</v>
      </c>
      <c r="N96" s="26"/>
    </row>
    <row r="97" spans="1:14" s="27" customFormat="1" ht="26.25" x14ac:dyDescent="0.25">
      <c r="A97" s="21" t="s">
        <v>14</v>
      </c>
      <c r="B97" s="21">
        <v>550</v>
      </c>
      <c r="C97" s="21" t="s">
        <v>15</v>
      </c>
      <c r="D97" s="21">
        <v>44121704</v>
      </c>
      <c r="E97" s="21">
        <v>29901</v>
      </c>
      <c r="F97" s="21" t="s">
        <v>38</v>
      </c>
      <c r="G97" s="22" t="s">
        <v>236</v>
      </c>
      <c r="H97" s="21" t="s">
        <v>16</v>
      </c>
      <c r="I97" s="21" t="s">
        <v>30</v>
      </c>
      <c r="J97" s="21" t="s">
        <v>32</v>
      </c>
      <c r="K97" s="23">
        <v>1</v>
      </c>
      <c r="L97" s="24">
        <v>917</v>
      </c>
      <c r="M97" s="25">
        <f>+L97*K97</f>
        <v>917</v>
      </c>
      <c r="N97" s="26"/>
    </row>
    <row r="98" spans="1:14" s="27" customFormat="1" x14ac:dyDescent="0.25">
      <c r="A98" s="21" t="s">
        <v>14</v>
      </c>
      <c r="B98" s="21">
        <v>550</v>
      </c>
      <c r="C98" s="21" t="s">
        <v>15</v>
      </c>
      <c r="D98" s="21">
        <v>44121802</v>
      </c>
      <c r="E98" s="21">
        <v>29901</v>
      </c>
      <c r="F98" s="21" t="s">
        <v>44</v>
      </c>
      <c r="G98" s="22" t="s">
        <v>237</v>
      </c>
      <c r="H98" s="21" t="s">
        <v>16</v>
      </c>
      <c r="I98" s="21" t="s">
        <v>30</v>
      </c>
      <c r="J98" s="21" t="s">
        <v>32</v>
      </c>
      <c r="K98" s="23">
        <v>10</v>
      </c>
      <c r="L98" s="24">
        <v>353.5</v>
      </c>
      <c r="M98" s="25">
        <f>+K98*L98</f>
        <v>3535</v>
      </c>
      <c r="N98" s="26"/>
    </row>
    <row r="99" spans="1:14" s="27" customFormat="1" x14ac:dyDescent="0.25">
      <c r="A99" s="21" t="s">
        <v>14</v>
      </c>
      <c r="B99" s="21">
        <v>550</v>
      </c>
      <c r="C99" s="21" t="s">
        <v>15</v>
      </c>
      <c r="D99" s="21">
        <v>43201824</v>
      </c>
      <c r="E99" s="21">
        <v>29901</v>
      </c>
      <c r="F99" s="21" t="s">
        <v>52</v>
      </c>
      <c r="G99" s="22" t="s">
        <v>238</v>
      </c>
      <c r="H99" s="21" t="s">
        <v>16</v>
      </c>
      <c r="I99" s="21" t="s">
        <v>30</v>
      </c>
      <c r="J99" s="21" t="s">
        <v>32</v>
      </c>
      <c r="K99" s="23">
        <v>20</v>
      </c>
      <c r="L99" s="24">
        <v>1189.33</v>
      </c>
      <c r="M99" s="25">
        <f>+K99*L99</f>
        <v>23786.6</v>
      </c>
      <c r="N99" s="26"/>
    </row>
    <row r="100" spans="1:14" s="27" customFormat="1" ht="26.25" x14ac:dyDescent="0.25">
      <c r="A100" s="21" t="s">
        <v>14</v>
      </c>
      <c r="B100" s="21">
        <v>550</v>
      </c>
      <c r="C100" s="21" t="s">
        <v>15</v>
      </c>
      <c r="D100" s="21">
        <v>14111514</v>
      </c>
      <c r="E100" s="21">
        <v>29903</v>
      </c>
      <c r="F100" s="21" t="s">
        <v>82</v>
      </c>
      <c r="G100" s="22" t="s">
        <v>163</v>
      </c>
      <c r="H100" s="21" t="s">
        <v>16</v>
      </c>
      <c r="I100" s="21" t="s">
        <v>30</v>
      </c>
      <c r="J100" s="21" t="s">
        <v>32</v>
      </c>
      <c r="K100" s="23">
        <v>70</v>
      </c>
      <c r="L100" s="24">
        <v>772.5</v>
      </c>
      <c r="M100" s="25">
        <f t="shared" si="8"/>
        <v>54075</v>
      </c>
      <c r="N100" s="26"/>
    </row>
    <row r="101" spans="1:14" s="27" customFormat="1" x14ac:dyDescent="0.25">
      <c r="A101" s="21" t="s">
        <v>14</v>
      </c>
      <c r="B101" s="21">
        <v>550</v>
      </c>
      <c r="C101" s="21" t="s">
        <v>15</v>
      </c>
      <c r="D101" s="21" t="s">
        <v>88</v>
      </c>
      <c r="E101" s="21">
        <v>29903</v>
      </c>
      <c r="F101" s="21" t="s">
        <v>90</v>
      </c>
      <c r="G101" s="22" t="s">
        <v>22</v>
      </c>
      <c r="H101" s="21" t="s">
        <v>16</v>
      </c>
      <c r="I101" s="21" t="s">
        <v>30</v>
      </c>
      <c r="J101" s="21" t="s">
        <v>32</v>
      </c>
      <c r="K101" s="23">
        <v>50</v>
      </c>
      <c r="L101" s="24">
        <v>2740.25</v>
      </c>
      <c r="M101" s="25">
        <f t="shared" si="8"/>
        <v>137012.5</v>
      </c>
      <c r="N101" s="26"/>
    </row>
    <row r="102" spans="1:14" s="27" customFormat="1" x14ac:dyDescent="0.25">
      <c r="A102" s="21" t="s">
        <v>14</v>
      </c>
      <c r="B102" s="21">
        <v>550</v>
      </c>
      <c r="C102" s="21" t="s">
        <v>15</v>
      </c>
      <c r="D102" s="21">
        <v>14111514</v>
      </c>
      <c r="E102" s="21">
        <v>29903</v>
      </c>
      <c r="F102" s="21" t="s">
        <v>77</v>
      </c>
      <c r="G102" s="22" t="s">
        <v>255</v>
      </c>
      <c r="H102" s="21" t="s">
        <v>16</v>
      </c>
      <c r="I102" s="21" t="s">
        <v>30</v>
      </c>
      <c r="J102" s="21" t="s">
        <v>32</v>
      </c>
      <c r="K102" s="23">
        <v>68</v>
      </c>
      <c r="L102" s="24">
        <v>715.75</v>
      </c>
      <c r="M102" s="25">
        <f t="shared" ref="M102:M103" si="13">+K102*L102</f>
        <v>48671</v>
      </c>
      <c r="N102" s="26"/>
    </row>
    <row r="103" spans="1:14" s="27" customFormat="1" ht="26.25" x14ac:dyDescent="0.25">
      <c r="A103" s="21" t="s">
        <v>14</v>
      </c>
      <c r="B103" s="21">
        <v>550</v>
      </c>
      <c r="C103" s="21" t="s">
        <v>15</v>
      </c>
      <c r="D103" s="21">
        <v>14111519</v>
      </c>
      <c r="E103" s="21">
        <v>29903</v>
      </c>
      <c r="F103" s="21" t="s">
        <v>81</v>
      </c>
      <c r="G103" s="22" t="s">
        <v>176</v>
      </c>
      <c r="H103" s="21" t="s">
        <v>16</v>
      </c>
      <c r="I103" s="21" t="s">
        <v>30</v>
      </c>
      <c r="J103" s="21" t="s">
        <v>32</v>
      </c>
      <c r="K103" s="23">
        <v>3</v>
      </c>
      <c r="L103" s="24">
        <v>2405.33</v>
      </c>
      <c r="M103" s="25">
        <f t="shared" si="13"/>
        <v>7215.99</v>
      </c>
      <c r="N103" s="26"/>
    </row>
    <row r="104" spans="1:14" s="27" customFormat="1" ht="26.25" x14ac:dyDescent="0.25">
      <c r="A104" s="21" t="s">
        <v>14</v>
      </c>
      <c r="B104" s="21">
        <v>550</v>
      </c>
      <c r="C104" s="21" t="s">
        <v>15</v>
      </c>
      <c r="D104" s="21">
        <v>24112404</v>
      </c>
      <c r="E104" s="21">
        <v>29903</v>
      </c>
      <c r="F104" s="21" t="s">
        <v>74</v>
      </c>
      <c r="G104" s="22" t="s">
        <v>23</v>
      </c>
      <c r="H104" s="21" t="s">
        <v>16</v>
      </c>
      <c r="I104" s="21" t="s">
        <v>30</v>
      </c>
      <c r="J104" s="21" t="s">
        <v>32</v>
      </c>
      <c r="K104" s="23">
        <v>200</v>
      </c>
      <c r="L104" s="24">
        <v>745.8</v>
      </c>
      <c r="M104" s="25">
        <f t="shared" ref="M104:M105" si="14">+K104*L104</f>
        <v>149160</v>
      </c>
      <c r="N104" s="26"/>
    </row>
    <row r="105" spans="1:14" s="27" customFormat="1" x14ac:dyDescent="0.25">
      <c r="A105" s="21" t="s">
        <v>14</v>
      </c>
      <c r="B105" s="21">
        <v>550</v>
      </c>
      <c r="C105" s="21" t="s">
        <v>15</v>
      </c>
      <c r="D105" s="21">
        <v>44122010</v>
      </c>
      <c r="E105" s="21">
        <v>29903</v>
      </c>
      <c r="F105" s="21" t="s">
        <v>86</v>
      </c>
      <c r="G105" s="22" t="s">
        <v>184</v>
      </c>
      <c r="H105" s="21" t="s">
        <v>16</v>
      </c>
      <c r="I105" s="21" t="s">
        <v>30</v>
      </c>
      <c r="J105" s="21" t="s">
        <v>32</v>
      </c>
      <c r="K105" s="23">
        <v>130</v>
      </c>
      <c r="L105" s="24">
        <v>192.1</v>
      </c>
      <c r="M105" s="25">
        <f t="shared" si="14"/>
        <v>24973</v>
      </c>
      <c r="N105" s="26"/>
    </row>
    <row r="106" spans="1:14" s="27" customFormat="1" x14ac:dyDescent="0.25">
      <c r="A106" s="21" t="s">
        <v>14</v>
      </c>
      <c r="B106" s="21">
        <v>550</v>
      </c>
      <c r="C106" s="21" t="s">
        <v>15</v>
      </c>
      <c r="D106" s="21">
        <v>44122011</v>
      </c>
      <c r="E106" s="21">
        <v>29903</v>
      </c>
      <c r="F106" s="21" t="s">
        <v>76</v>
      </c>
      <c r="G106" s="22" t="s">
        <v>203</v>
      </c>
      <c r="H106" s="21" t="s">
        <v>16</v>
      </c>
      <c r="I106" s="21" t="s">
        <v>30</v>
      </c>
      <c r="J106" s="21" t="s">
        <v>32</v>
      </c>
      <c r="K106" s="23">
        <v>160</v>
      </c>
      <c r="L106" s="24">
        <v>993.77</v>
      </c>
      <c r="M106" s="25">
        <f t="shared" ref="M106:M114" si="15">+K106*L106</f>
        <v>159003.20000000001</v>
      </c>
      <c r="N106" s="26"/>
    </row>
    <row r="107" spans="1:14" s="27" customFormat="1" x14ac:dyDescent="0.25">
      <c r="A107" s="21" t="s">
        <v>14</v>
      </c>
      <c r="B107" s="21">
        <v>550</v>
      </c>
      <c r="C107" s="21" t="s">
        <v>15</v>
      </c>
      <c r="D107" s="21">
        <v>44122017</v>
      </c>
      <c r="E107" s="21">
        <v>29903</v>
      </c>
      <c r="F107" s="21" t="s">
        <v>78</v>
      </c>
      <c r="G107" s="22" t="s">
        <v>204</v>
      </c>
      <c r="H107" s="21" t="s">
        <v>16</v>
      </c>
      <c r="I107" s="21" t="s">
        <v>30</v>
      </c>
      <c r="J107" s="21" t="s">
        <v>32</v>
      </c>
      <c r="K107" s="23">
        <v>37</v>
      </c>
      <c r="L107" s="24">
        <v>3002.5</v>
      </c>
      <c r="M107" s="25">
        <f t="shared" si="15"/>
        <v>111092.5</v>
      </c>
      <c r="N107" s="26"/>
    </row>
    <row r="108" spans="1:14" s="27" customFormat="1" ht="26.25" x14ac:dyDescent="0.25">
      <c r="A108" s="21" t="s">
        <v>14</v>
      </c>
      <c r="B108" s="21">
        <v>550</v>
      </c>
      <c r="C108" s="21" t="s">
        <v>15</v>
      </c>
      <c r="D108" s="21" t="s">
        <v>79</v>
      </c>
      <c r="E108" s="21">
        <v>29903</v>
      </c>
      <c r="F108" s="21" t="s">
        <v>76</v>
      </c>
      <c r="G108" s="22" t="s">
        <v>205</v>
      </c>
      <c r="H108" s="21" t="s">
        <v>16</v>
      </c>
      <c r="I108" s="21" t="s">
        <v>30</v>
      </c>
      <c r="J108" s="21" t="s">
        <v>32</v>
      </c>
      <c r="K108" s="23">
        <v>17</v>
      </c>
      <c r="L108" s="24">
        <v>6386.5</v>
      </c>
      <c r="M108" s="25">
        <f t="shared" si="15"/>
        <v>108570.5</v>
      </c>
      <c r="N108" s="26"/>
    </row>
    <row r="109" spans="1:14" s="27" customFormat="1" x14ac:dyDescent="0.25">
      <c r="A109" s="21" t="s">
        <v>14</v>
      </c>
      <c r="B109" s="21">
        <v>550</v>
      </c>
      <c r="C109" s="21" t="s">
        <v>15</v>
      </c>
      <c r="D109" s="21">
        <v>44122017</v>
      </c>
      <c r="E109" s="21">
        <v>29903</v>
      </c>
      <c r="F109" s="21" t="s">
        <v>78</v>
      </c>
      <c r="G109" s="22" t="s">
        <v>206</v>
      </c>
      <c r="H109" s="21" t="s">
        <v>16</v>
      </c>
      <c r="I109" s="21" t="s">
        <v>30</v>
      </c>
      <c r="J109" s="21" t="s">
        <v>32</v>
      </c>
      <c r="K109" s="23">
        <v>22</v>
      </c>
      <c r="L109" s="24">
        <v>4058.5</v>
      </c>
      <c r="M109" s="25">
        <f t="shared" si="15"/>
        <v>89287</v>
      </c>
      <c r="N109" s="26"/>
    </row>
    <row r="110" spans="1:14" s="27" customFormat="1" x14ac:dyDescent="0.25">
      <c r="A110" s="21" t="s">
        <v>14</v>
      </c>
      <c r="B110" s="21">
        <v>550</v>
      </c>
      <c r="C110" s="21" t="s">
        <v>15</v>
      </c>
      <c r="D110" s="21">
        <v>14111519</v>
      </c>
      <c r="E110" s="21">
        <v>29903</v>
      </c>
      <c r="F110" s="21" t="s">
        <v>80</v>
      </c>
      <c r="G110" s="22" t="s">
        <v>256</v>
      </c>
      <c r="H110" s="21" t="s">
        <v>16</v>
      </c>
      <c r="I110" s="21" t="s">
        <v>30</v>
      </c>
      <c r="J110" s="21" t="s">
        <v>32</v>
      </c>
      <c r="K110" s="23">
        <v>120</v>
      </c>
      <c r="L110" s="24">
        <v>1050.9000000000001</v>
      </c>
      <c r="M110" s="25">
        <f t="shared" si="15"/>
        <v>126108.00000000001</v>
      </c>
      <c r="N110" s="26"/>
    </row>
    <row r="111" spans="1:14" s="27" customFormat="1" x14ac:dyDescent="0.25">
      <c r="A111" s="21" t="s">
        <v>14</v>
      </c>
      <c r="B111" s="21">
        <v>550</v>
      </c>
      <c r="C111" s="21" t="s">
        <v>15</v>
      </c>
      <c r="D111" s="21">
        <v>14111514</v>
      </c>
      <c r="E111" s="21">
        <v>29903</v>
      </c>
      <c r="F111" s="21" t="s">
        <v>84</v>
      </c>
      <c r="G111" s="22" t="s">
        <v>85</v>
      </c>
      <c r="H111" s="21" t="s">
        <v>16</v>
      </c>
      <c r="I111" s="21" t="s">
        <v>30</v>
      </c>
      <c r="J111" s="21" t="s">
        <v>32</v>
      </c>
      <c r="K111" s="23">
        <v>14</v>
      </c>
      <c r="L111" s="24">
        <v>5299.71</v>
      </c>
      <c r="M111" s="25">
        <f t="shared" si="15"/>
        <v>74195.94</v>
      </c>
      <c r="N111" s="26"/>
    </row>
    <row r="112" spans="1:14" s="27" customFormat="1" x14ac:dyDescent="0.25">
      <c r="A112" s="21" t="s">
        <v>14</v>
      </c>
      <c r="B112" s="21">
        <v>550</v>
      </c>
      <c r="C112" s="21" t="s">
        <v>15</v>
      </c>
      <c r="D112" s="21">
        <v>44121506</v>
      </c>
      <c r="E112" s="21">
        <v>29903</v>
      </c>
      <c r="F112" s="21" t="s">
        <v>91</v>
      </c>
      <c r="G112" s="22" t="s">
        <v>207</v>
      </c>
      <c r="H112" s="21" t="s">
        <v>16</v>
      </c>
      <c r="I112" s="21" t="s">
        <v>30</v>
      </c>
      <c r="J112" s="21" t="s">
        <v>32</v>
      </c>
      <c r="K112" s="23">
        <v>50</v>
      </c>
      <c r="L112" s="24">
        <v>2463.4</v>
      </c>
      <c r="M112" s="25">
        <f t="shared" si="15"/>
        <v>123170</v>
      </c>
      <c r="N112" s="26"/>
    </row>
    <row r="113" spans="1:14" s="27" customFormat="1" x14ac:dyDescent="0.25">
      <c r="A113" s="21" t="s">
        <v>14</v>
      </c>
      <c r="B113" s="21">
        <v>550</v>
      </c>
      <c r="C113" s="21" t="s">
        <v>15</v>
      </c>
      <c r="D113" s="21" t="s">
        <v>88</v>
      </c>
      <c r="E113" s="21">
        <v>29903</v>
      </c>
      <c r="F113" s="21" t="s">
        <v>92</v>
      </c>
      <c r="G113" s="22" t="s">
        <v>208</v>
      </c>
      <c r="H113" s="21" t="s">
        <v>16</v>
      </c>
      <c r="I113" s="21" t="s">
        <v>30</v>
      </c>
      <c r="J113" s="21" t="s">
        <v>32</v>
      </c>
      <c r="K113" s="23">
        <v>13</v>
      </c>
      <c r="L113" s="24">
        <v>3616</v>
      </c>
      <c r="M113" s="25">
        <f t="shared" si="15"/>
        <v>47008</v>
      </c>
      <c r="N113" s="26"/>
    </row>
    <row r="114" spans="1:14" s="27" customFormat="1" x14ac:dyDescent="0.25">
      <c r="A114" s="21" t="s">
        <v>14</v>
      </c>
      <c r="B114" s="21">
        <v>550</v>
      </c>
      <c r="C114" s="21" t="s">
        <v>15</v>
      </c>
      <c r="D114" s="21">
        <v>44121506</v>
      </c>
      <c r="E114" s="21">
        <v>29903</v>
      </c>
      <c r="F114" s="21" t="s">
        <v>128</v>
      </c>
      <c r="G114" s="22" t="s">
        <v>257</v>
      </c>
      <c r="H114" s="21" t="s">
        <v>16</v>
      </c>
      <c r="I114" s="21" t="s">
        <v>30</v>
      </c>
      <c r="J114" s="21" t="s">
        <v>32</v>
      </c>
      <c r="K114" s="23">
        <v>4</v>
      </c>
      <c r="L114" s="24">
        <v>2260</v>
      </c>
      <c r="M114" s="25">
        <f t="shared" si="15"/>
        <v>9040</v>
      </c>
      <c r="N114" s="26"/>
    </row>
    <row r="115" spans="1:14" s="27" customFormat="1" ht="39" x14ac:dyDescent="0.25">
      <c r="A115" s="21" t="s">
        <v>14</v>
      </c>
      <c r="B115" s="21">
        <v>550</v>
      </c>
      <c r="C115" s="21" t="s">
        <v>15</v>
      </c>
      <c r="D115" s="21">
        <v>24112404</v>
      </c>
      <c r="E115" s="21">
        <v>29903</v>
      </c>
      <c r="F115" s="21" t="s">
        <v>74</v>
      </c>
      <c r="G115" s="22" t="s">
        <v>258</v>
      </c>
      <c r="H115" s="21" t="s">
        <v>16</v>
      </c>
      <c r="I115" s="21" t="s">
        <v>30</v>
      </c>
      <c r="J115" s="21" t="s">
        <v>32</v>
      </c>
      <c r="K115" s="23">
        <v>200</v>
      </c>
      <c r="L115" s="24">
        <v>1073.5</v>
      </c>
      <c r="M115" s="25">
        <f>+K115*L115</f>
        <v>214700</v>
      </c>
      <c r="N115" s="26"/>
    </row>
    <row r="116" spans="1:14" s="27" customFormat="1" ht="26.25" x14ac:dyDescent="0.25">
      <c r="A116" s="21" t="s">
        <v>14</v>
      </c>
      <c r="B116" s="21">
        <v>550</v>
      </c>
      <c r="C116" s="21" t="s">
        <v>15</v>
      </c>
      <c r="D116" s="21">
        <v>14111530</v>
      </c>
      <c r="E116" s="21">
        <v>29903</v>
      </c>
      <c r="F116" s="21" t="s">
        <v>75</v>
      </c>
      <c r="G116" s="22" t="s">
        <v>158</v>
      </c>
      <c r="H116" s="21" t="s">
        <v>16</v>
      </c>
      <c r="I116" s="21" t="s">
        <v>30</v>
      </c>
      <c r="J116" s="21" t="s">
        <v>32</v>
      </c>
      <c r="K116" s="23">
        <v>162</v>
      </c>
      <c r="L116" s="24">
        <v>169.75</v>
      </c>
      <c r="M116" s="25">
        <f>+K116*L116</f>
        <v>27499.5</v>
      </c>
      <c r="N116" s="26"/>
    </row>
    <row r="117" spans="1:14" s="27" customFormat="1" ht="26.25" x14ac:dyDescent="0.25">
      <c r="A117" s="21" t="s">
        <v>14</v>
      </c>
      <c r="B117" s="21">
        <v>550</v>
      </c>
      <c r="C117" s="21" t="s">
        <v>15</v>
      </c>
      <c r="D117" s="21">
        <v>14111530</v>
      </c>
      <c r="E117" s="21">
        <v>29903</v>
      </c>
      <c r="F117" s="21" t="s">
        <v>75</v>
      </c>
      <c r="G117" s="22" t="s">
        <v>158</v>
      </c>
      <c r="H117" s="21" t="s">
        <v>16</v>
      </c>
      <c r="I117" s="21" t="s">
        <v>30</v>
      </c>
      <c r="J117" s="21" t="s">
        <v>32</v>
      </c>
      <c r="K117" s="23">
        <v>32</v>
      </c>
      <c r="L117" s="24">
        <v>1367</v>
      </c>
      <c r="M117" s="25">
        <f>+K117*L117</f>
        <v>43744</v>
      </c>
      <c r="N117" s="26"/>
    </row>
    <row r="118" spans="1:14" s="27" customFormat="1" x14ac:dyDescent="0.25">
      <c r="A118" s="21" t="s">
        <v>14</v>
      </c>
      <c r="B118" s="21">
        <v>550</v>
      </c>
      <c r="C118" s="21" t="s">
        <v>15</v>
      </c>
      <c r="D118" s="21" t="s">
        <v>88</v>
      </c>
      <c r="E118" s="21">
        <v>29903</v>
      </c>
      <c r="F118" s="21" t="s">
        <v>87</v>
      </c>
      <c r="G118" s="22" t="s">
        <v>89</v>
      </c>
      <c r="H118" s="21" t="s">
        <v>16</v>
      </c>
      <c r="I118" s="21" t="s">
        <v>30</v>
      </c>
      <c r="J118" s="21" t="s">
        <v>32</v>
      </c>
      <c r="K118" s="23">
        <v>1924</v>
      </c>
      <c r="L118" s="24">
        <v>2722.17</v>
      </c>
      <c r="M118" s="25">
        <f>+K118*L118</f>
        <v>5237455.08</v>
      </c>
      <c r="N118" s="26"/>
    </row>
    <row r="119" spans="1:14" s="27" customFormat="1" x14ac:dyDescent="0.25">
      <c r="A119" s="21" t="s">
        <v>14</v>
      </c>
      <c r="B119" s="21">
        <v>550</v>
      </c>
      <c r="C119" s="21" t="s">
        <v>15</v>
      </c>
      <c r="D119" s="21">
        <v>14111514</v>
      </c>
      <c r="E119" s="21">
        <v>29903</v>
      </c>
      <c r="F119" s="21" t="s">
        <v>83</v>
      </c>
      <c r="G119" s="22" t="s">
        <v>212</v>
      </c>
      <c r="H119" s="21" t="s">
        <v>16</v>
      </c>
      <c r="I119" s="21" t="s">
        <v>30</v>
      </c>
      <c r="J119" s="21" t="s">
        <v>32</v>
      </c>
      <c r="K119" s="23">
        <v>68</v>
      </c>
      <c r="L119" s="24">
        <v>186.9</v>
      </c>
      <c r="M119" s="25">
        <f t="shared" ref="M119:M125" si="16">+K119*L119</f>
        <v>12709.2</v>
      </c>
      <c r="N119" s="26"/>
    </row>
    <row r="120" spans="1:14" s="27" customFormat="1" x14ac:dyDescent="0.25">
      <c r="A120" s="21"/>
      <c r="B120" s="21"/>
      <c r="C120" s="21"/>
      <c r="D120" s="21">
        <v>14111514</v>
      </c>
      <c r="E120" s="21">
        <v>29903</v>
      </c>
      <c r="F120" s="21" t="s">
        <v>83</v>
      </c>
      <c r="G120" s="22" t="s">
        <v>212</v>
      </c>
      <c r="H120" s="21" t="s">
        <v>16</v>
      </c>
      <c r="I120" s="21" t="s">
        <v>30</v>
      </c>
      <c r="J120" s="21" t="s">
        <v>32</v>
      </c>
      <c r="K120" s="23">
        <v>46</v>
      </c>
      <c r="L120" s="24">
        <v>577.70000000000005</v>
      </c>
      <c r="M120" s="25">
        <f t="shared" si="16"/>
        <v>26574.2</v>
      </c>
      <c r="N120" s="26"/>
    </row>
    <row r="121" spans="1:14" s="27" customFormat="1" x14ac:dyDescent="0.25">
      <c r="A121" s="21" t="s">
        <v>14</v>
      </c>
      <c r="B121" s="21">
        <v>550</v>
      </c>
      <c r="C121" s="21" t="s">
        <v>15</v>
      </c>
      <c r="D121" s="21">
        <v>47131603</v>
      </c>
      <c r="E121" s="21">
        <v>29905</v>
      </c>
      <c r="F121" s="21" t="s">
        <v>94</v>
      </c>
      <c r="G121" s="22" t="s">
        <v>19</v>
      </c>
      <c r="H121" s="21" t="s">
        <v>16</v>
      </c>
      <c r="I121" s="21" t="s">
        <v>30</v>
      </c>
      <c r="J121" s="21" t="s">
        <v>29</v>
      </c>
      <c r="K121" s="23">
        <v>15</v>
      </c>
      <c r="L121" s="24">
        <v>84.2</v>
      </c>
      <c r="M121" s="25">
        <f>+K121*L121</f>
        <v>1263</v>
      </c>
      <c r="N121" s="26"/>
    </row>
    <row r="122" spans="1:14" s="27" customFormat="1" x14ac:dyDescent="0.25">
      <c r="A122" s="21" t="s">
        <v>14</v>
      </c>
      <c r="B122" s="21">
        <v>550</v>
      </c>
      <c r="C122" s="21" t="s">
        <v>15</v>
      </c>
      <c r="D122" s="21">
        <v>14111705</v>
      </c>
      <c r="E122" s="21">
        <v>29905</v>
      </c>
      <c r="F122" s="21" t="s">
        <v>95</v>
      </c>
      <c r="G122" s="22" t="s">
        <v>20</v>
      </c>
      <c r="H122" s="21" t="s">
        <v>16</v>
      </c>
      <c r="I122" s="21" t="s">
        <v>30</v>
      </c>
      <c r="J122" s="21" t="s">
        <v>29</v>
      </c>
      <c r="K122" s="23">
        <v>24</v>
      </c>
      <c r="L122" s="24">
        <v>236.12</v>
      </c>
      <c r="M122" s="25">
        <f>+K122*L122</f>
        <v>5666.88</v>
      </c>
      <c r="N122" s="26"/>
    </row>
    <row r="123" spans="1:14" s="27" customFormat="1" x14ac:dyDescent="0.25">
      <c r="A123" s="21" t="s">
        <v>14</v>
      </c>
      <c r="B123" s="21">
        <v>550</v>
      </c>
      <c r="C123" s="21" t="s">
        <v>15</v>
      </c>
      <c r="D123" s="21">
        <v>47131704</v>
      </c>
      <c r="E123" s="21">
        <v>29905</v>
      </c>
      <c r="F123" s="21" t="s">
        <v>135</v>
      </c>
      <c r="G123" s="22" t="s">
        <v>219</v>
      </c>
      <c r="H123" s="21" t="s">
        <v>16</v>
      </c>
      <c r="I123" s="21" t="s">
        <v>30</v>
      </c>
      <c r="J123" s="21" t="s">
        <v>93</v>
      </c>
      <c r="K123" s="23">
        <v>1</v>
      </c>
      <c r="L123" s="24">
        <v>16950</v>
      </c>
      <c r="M123" s="25">
        <f>+K123*L123</f>
        <v>16950</v>
      </c>
      <c r="N123" s="26"/>
    </row>
    <row r="124" spans="1:14" s="27" customFormat="1" x14ac:dyDescent="0.25">
      <c r="A124" s="21" t="s">
        <v>14</v>
      </c>
      <c r="B124" s="21">
        <v>550</v>
      </c>
      <c r="C124" s="21" t="s">
        <v>15</v>
      </c>
      <c r="D124" s="21">
        <v>51473016</v>
      </c>
      <c r="E124" s="21">
        <v>29905</v>
      </c>
      <c r="F124" s="21" t="s">
        <v>96</v>
      </c>
      <c r="G124" s="22" t="s">
        <v>1566</v>
      </c>
      <c r="H124" s="21" t="s">
        <v>16</v>
      </c>
      <c r="I124" s="21" t="s">
        <v>30</v>
      </c>
      <c r="J124" s="21" t="s">
        <v>29</v>
      </c>
      <c r="K124" s="23">
        <v>110</v>
      </c>
      <c r="L124" s="24">
        <v>1706.95</v>
      </c>
      <c r="M124" s="25">
        <f>+K124*L124</f>
        <v>187764.5</v>
      </c>
      <c r="N124" s="26"/>
    </row>
    <row r="125" spans="1:14" s="27" customFormat="1" x14ac:dyDescent="0.25">
      <c r="A125" s="21" t="s">
        <v>14</v>
      </c>
      <c r="B125" s="21">
        <v>550</v>
      </c>
      <c r="C125" s="21" t="s">
        <v>15</v>
      </c>
      <c r="D125" s="21">
        <v>41111503</v>
      </c>
      <c r="E125" s="21">
        <v>50101</v>
      </c>
      <c r="F125" s="21" t="s">
        <v>130</v>
      </c>
      <c r="G125" s="22" t="s">
        <v>259</v>
      </c>
      <c r="H125" s="21" t="s">
        <v>16</v>
      </c>
      <c r="I125" s="21">
        <v>280</v>
      </c>
      <c r="J125" s="21" t="s">
        <v>29</v>
      </c>
      <c r="K125" s="23">
        <v>5</v>
      </c>
      <c r="L125" s="24">
        <v>44825</v>
      </c>
      <c r="M125" s="25">
        <f t="shared" si="16"/>
        <v>224125</v>
      </c>
      <c r="N125" s="26"/>
    </row>
    <row r="126" spans="1:14" s="27" customFormat="1" x14ac:dyDescent="0.25">
      <c r="A126" s="21" t="s">
        <v>14</v>
      </c>
      <c r="B126" s="21">
        <v>550</v>
      </c>
      <c r="C126" s="21" t="s">
        <v>15</v>
      </c>
      <c r="D126" s="21">
        <v>24101504</v>
      </c>
      <c r="E126" s="21">
        <v>50102</v>
      </c>
      <c r="F126" s="21" t="s">
        <v>97</v>
      </c>
      <c r="G126" s="22" t="s">
        <v>27</v>
      </c>
      <c r="H126" s="21" t="s">
        <v>16</v>
      </c>
      <c r="I126" s="21">
        <v>280</v>
      </c>
      <c r="J126" s="21" t="s">
        <v>93</v>
      </c>
      <c r="K126" s="23">
        <v>3</v>
      </c>
      <c r="L126" s="24">
        <v>31188</v>
      </c>
      <c r="M126" s="25">
        <f>+K126*L126</f>
        <v>93564</v>
      </c>
      <c r="N126" s="26"/>
    </row>
    <row r="127" spans="1:14" s="27" customFormat="1" x14ac:dyDescent="0.25">
      <c r="A127" s="21" t="s">
        <v>14</v>
      </c>
      <c r="B127" s="21">
        <v>550</v>
      </c>
      <c r="C127" s="21" t="s">
        <v>15</v>
      </c>
      <c r="D127" s="21" t="s">
        <v>99</v>
      </c>
      <c r="E127" s="21">
        <v>50103</v>
      </c>
      <c r="F127" s="21" t="s">
        <v>98</v>
      </c>
      <c r="G127" s="22" t="s">
        <v>217</v>
      </c>
      <c r="H127" s="21" t="s">
        <v>16</v>
      </c>
      <c r="I127" s="21">
        <v>280</v>
      </c>
      <c r="J127" s="21" t="s">
        <v>29</v>
      </c>
      <c r="K127" s="23">
        <v>1</v>
      </c>
      <c r="L127" s="24">
        <v>1130000</v>
      </c>
      <c r="M127" s="25">
        <f>+L127*K127</f>
        <v>1130000</v>
      </c>
      <c r="N127" s="26"/>
    </row>
    <row r="128" spans="1:14" s="27" customFormat="1" x14ac:dyDescent="0.25">
      <c r="A128" s="21" t="s">
        <v>14</v>
      </c>
      <c r="B128" s="21">
        <v>550</v>
      </c>
      <c r="C128" s="21" t="s">
        <v>15</v>
      </c>
      <c r="D128" s="21">
        <v>43191509</v>
      </c>
      <c r="E128" s="21">
        <v>50103</v>
      </c>
      <c r="F128" s="21" t="s">
        <v>100</v>
      </c>
      <c r="G128" s="22" t="s">
        <v>228</v>
      </c>
      <c r="H128" s="21" t="s">
        <v>16</v>
      </c>
      <c r="I128" s="21">
        <v>280</v>
      </c>
      <c r="J128" s="21" t="s">
        <v>29</v>
      </c>
      <c r="K128" s="23">
        <v>5</v>
      </c>
      <c r="L128" s="24">
        <v>31979</v>
      </c>
      <c r="M128" s="25">
        <f>+L128*K128</f>
        <v>159895</v>
      </c>
      <c r="N128" s="26"/>
    </row>
    <row r="129" spans="1:14" s="27" customFormat="1" x14ac:dyDescent="0.25">
      <c r="A129" s="21" t="s">
        <v>14</v>
      </c>
      <c r="B129" s="21">
        <v>550</v>
      </c>
      <c r="C129" s="21" t="s">
        <v>15</v>
      </c>
      <c r="D129" s="21" t="s">
        <v>102</v>
      </c>
      <c r="E129" s="21">
        <v>50103</v>
      </c>
      <c r="F129" s="21" t="s">
        <v>101</v>
      </c>
      <c r="G129" s="22" t="s">
        <v>239</v>
      </c>
      <c r="H129" s="21" t="s">
        <v>16</v>
      </c>
      <c r="I129" s="21">
        <v>280</v>
      </c>
      <c r="J129" s="21" t="s">
        <v>29</v>
      </c>
      <c r="K129" s="23">
        <v>8</v>
      </c>
      <c r="L129" s="24">
        <v>21018</v>
      </c>
      <c r="M129" s="25">
        <f>+L129*K129</f>
        <v>168144</v>
      </c>
      <c r="N129" s="26"/>
    </row>
    <row r="130" spans="1:14" s="27" customFormat="1" x14ac:dyDescent="0.25">
      <c r="A130" s="21" t="s">
        <v>14</v>
      </c>
      <c r="B130" s="21">
        <v>550</v>
      </c>
      <c r="C130" s="21" t="s">
        <v>15</v>
      </c>
      <c r="D130" s="21">
        <v>45121516</v>
      </c>
      <c r="E130" s="21">
        <v>50103</v>
      </c>
      <c r="F130" s="21" t="s">
        <v>103</v>
      </c>
      <c r="G130" s="22" t="s">
        <v>244</v>
      </c>
      <c r="H130" s="21" t="s">
        <v>16</v>
      </c>
      <c r="I130" s="21">
        <v>280</v>
      </c>
      <c r="J130" s="21" t="s">
        <v>29</v>
      </c>
      <c r="K130" s="23">
        <v>1</v>
      </c>
      <c r="L130" s="24">
        <v>5650000</v>
      </c>
      <c r="M130" s="25">
        <f>+L130*K130</f>
        <v>5650000</v>
      </c>
      <c r="N130" s="26"/>
    </row>
    <row r="131" spans="1:14" s="27" customFormat="1" x14ac:dyDescent="0.25">
      <c r="A131" s="21" t="s">
        <v>14</v>
      </c>
      <c r="B131" s="21">
        <v>550</v>
      </c>
      <c r="C131" s="21" t="s">
        <v>15</v>
      </c>
      <c r="D131" s="21">
        <v>56112102</v>
      </c>
      <c r="E131" s="21">
        <v>50104</v>
      </c>
      <c r="F131" s="21" t="s">
        <v>105</v>
      </c>
      <c r="G131" s="22" t="s">
        <v>185</v>
      </c>
      <c r="H131" s="21" t="s">
        <v>16</v>
      </c>
      <c r="I131" s="21">
        <v>280</v>
      </c>
      <c r="J131" s="21" t="s">
        <v>29</v>
      </c>
      <c r="K131" s="23">
        <v>19</v>
      </c>
      <c r="L131" s="24">
        <v>58760</v>
      </c>
      <c r="M131" s="25">
        <f>+K131*L131</f>
        <v>1116440</v>
      </c>
      <c r="N131" s="26"/>
    </row>
    <row r="132" spans="1:14" s="27" customFormat="1" x14ac:dyDescent="0.25">
      <c r="A132" s="21" t="s">
        <v>14</v>
      </c>
      <c r="B132" s="21">
        <v>550</v>
      </c>
      <c r="C132" s="21" t="s">
        <v>15</v>
      </c>
      <c r="D132" s="21">
        <v>56101702</v>
      </c>
      <c r="E132" s="21">
        <v>50104</v>
      </c>
      <c r="F132" s="21" t="s">
        <v>107</v>
      </c>
      <c r="G132" s="22" t="s">
        <v>229</v>
      </c>
      <c r="H132" s="21" t="s">
        <v>16</v>
      </c>
      <c r="I132" s="21">
        <v>280</v>
      </c>
      <c r="J132" s="21" t="s">
        <v>29</v>
      </c>
      <c r="K132" s="23">
        <v>5</v>
      </c>
      <c r="L132" s="24">
        <v>108314.2</v>
      </c>
      <c r="M132" s="25">
        <f t="shared" ref="M132:M135" si="17">+K132*L132</f>
        <v>541571</v>
      </c>
      <c r="N132" s="26"/>
    </row>
    <row r="133" spans="1:14" s="27" customFormat="1" x14ac:dyDescent="0.25">
      <c r="A133" s="21" t="s">
        <v>14</v>
      </c>
      <c r="B133" s="21">
        <v>550</v>
      </c>
      <c r="C133" s="21" t="s">
        <v>15</v>
      </c>
      <c r="D133" s="21">
        <v>56101519</v>
      </c>
      <c r="E133" s="21">
        <v>50104</v>
      </c>
      <c r="F133" s="21" t="s">
        <v>108</v>
      </c>
      <c r="G133" s="22" t="s">
        <v>260</v>
      </c>
      <c r="H133" s="21" t="s">
        <v>16</v>
      </c>
      <c r="I133" s="21">
        <v>280</v>
      </c>
      <c r="J133" s="21" t="s">
        <v>29</v>
      </c>
      <c r="K133" s="23">
        <v>2</v>
      </c>
      <c r="L133" s="24">
        <v>66670</v>
      </c>
      <c r="M133" s="25">
        <f t="shared" si="17"/>
        <v>133340</v>
      </c>
      <c r="N133" s="26"/>
    </row>
    <row r="134" spans="1:14" s="27" customFormat="1" x14ac:dyDescent="0.25">
      <c r="A134" s="21" t="s">
        <v>14</v>
      </c>
      <c r="B134" s="21">
        <v>550</v>
      </c>
      <c r="C134" s="21" t="s">
        <v>15</v>
      </c>
      <c r="D134" s="21">
        <v>44121636</v>
      </c>
      <c r="E134" s="21">
        <v>50104</v>
      </c>
      <c r="F134" s="21" t="s">
        <v>106</v>
      </c>
      <c r="G134" s="22" t="s">
        <v>230</v>
      </c>
      <c r="H134" s="21" t="s">
        <v>16</v>
      </c>
      <c r="I134" s="21">
        <v>280</v>
      </c>
      <c r="J134" s="21" t="s">
        <v>29</v>
      </c>
      <c r="K134" s="23">
        <v>6</v>
      </c>
      <c r="L134" s="24">
        <v>11572.5</v>
      </c>
      <c r="M134" s="25">
        <f t="shared" si="17"/>
        <v>69435</v>
      </c>
      <c r="N134" s="26"/>
    </row>
    <row r="135" spans="1:14" s="27" customFormat="1" x14ac:dyDescent="0.25">
      <c r="A135" s="21" t="s">
        <v>14</v>
      </c>
      <c r="B135" s="21">
        <v>550</v>
      </c>
      <c r="C135" s="21" t="s">
        <v>15</v>
      </c>
      <c r="D135" s="21">
        <v>56112102</v>
      </c>
      <c r="E135" s="21">
        <v>50104</v>
      </c>
      <c r="F135" s="21" t="s">
        <v>105</v>
      </c>
      <c r="G135" s="22" t="s">
        <v>231</v>
      </c>
      <c r="H135" s="21" t="s">
        <v>16</v>
      </c>
      <c r="I135" s="21">
        <v>280</v>
      </c>
      <c r="J135" s="21" t="s">
        <v>29</v>
      </c>
      <c r="K135" s="23">
        <v>5</v>
      </c>
      <c r="L135" s="24">
        <v>58650</v>
      </c>
      <c r="M135" s="25">
        <f t="shared" si="17"/>
        <v>293250</v>
      </c>
      <c r="N135" s="26"/>
    </row>
    <row r="136" spans="1:14" s="27" customFormat="1" x14ac:dyDescent="0.25">
      <c r="A136" s="21" t="s">
        <v>14</v>
      </c>
      <c r="B136" s="21">
        <v>550</v>
      </c>
      <c r="C136" s="21" t="s">
        <v>15</v>
      </c>
      <c r="D136" s="21">
        <v>40101604</v>
      </c>
      <c r="E136" s="21">
        <v>50104</v>
      </c>
      <c r="F136" s="21" t="s">
        <v>104</v>
      </c>
      <c r="G136" s="22" t="s">
        <v>26</v>
      </c>
      <c r="H136" s="21" t="s">
        <v>16</v>
      </c>
      <c r="I136" s="21">
        <v>280</v>
      </c>
      <c r="J136" s="21" t="s">
        <v>29</v>
      </c>
      <c r="K136" s="23">
        <v>5</v>
      </c>
      <c r="L136" s="24">
        <v>29493</v>
      </c>
      <c r="M136" s="25">
        <f t="shared" ref="M136:M141" si="18">+K136*L136</f>
        <v>147465</v>
      </c>
      <c r="N136" s="26"/>
    </row>
    <row r="137" spans="1:14" s="27" customFormat="1" x14ac:dyDescent="0.25">
      <c r="A137" s="21" t="s">
        <v>14</v>
      </c>
      <c r="B137" s="21">
        <v>550</v>
      </c>
      <c r="C137" s="21" t="s">
        <v>15</v>
      </c>
      <c r="D137" s="28" t="s">
        <v>246</v>
      </c>
      <c r="E137" s="21">
        <v>50104</v>
      </c>
      <c r="F137" s="21" t="s">
        <v>247</v>
      </c>
      <c r="G137" s="22" t="s">
        <v>234</v>
      </c>
      <c r="H137" s="21" t="s">
        <v>16</v>
      </c>
      <c r="I137" s="21">
        <v>280</v>
      </c>
      <c r="J137" s="21" t="s">
        <v>29</v>
      </c>
      <c r="K137" s="23">
        <v>1</v>
      </c>
      <c r="L137" s="24">
        <v>800000</v>
      </c>
      <c r="M137" s="25">
        <f t="shared" si="18"/>
        <v>800000</v>
      </c>
      <c r="N137" s="26"/>
    </row>
    <row r="138" spans="1:14" s="27" customFormat="1" x14ac:dyDescent="0.25">
      <c r="A138" s="21" t="s">
        <v>14</v>
      </c>
      <c r="B138" s="21">
        <v>550</v>
      </c>
      <c r="C138" s="21" t="s">
        <v>15</v>
      </c>
      <c r="D138" s="21">
        <v>43211711</v>
      </c>
      <c r="E138" s="21">
        <v>50105</v>
      </c>
      <c r="F138" s="21" t="s">
        <v>109</v>
      </c>
      <c r="G138" s="22" t="s">
        <v>261</v>
      </c>
      <c r="H138" s="21" t="s">
        <v>16</v>
      </c>
      <c r="I138" s="21">
        <v>280</v>
      </c>
      <c r="J138" s="21" t="s">
        <v>32</v>
      </c>
      <c r="K138" s="23">
        <v>1</v>
      </c>
      <c r="L138" s="24">
        <v>3559500</v>
      </c>
      <c r="M138" s="25">
        <f t="shared" si="18"/>
        <v>3559500</v>
      </c>
      <c r="N138" s="26"/>
    </row>
    <row r="139" spans="1:14" s="27" customFormat="1" x14ac:dyDescent="0.25">
      <c r="A139" s="21" t="s">
        <v>14</v>
      </c>
      <c r="B139" s="21">
        <v>550</v>
      </c>
      <c r="C139" s="21" t="s">
        <v>15</v>
      </c>
      <c r="D139" s="21">
        <v>43211711</v>
      </c>
      <c r="E139" s="21">
        <v>50105</v>
      </c>
      <c r="F139" s="21" t="s">
        <v>109</v>
      </c>
      <c r="G139" s="22" t="s">
        <v>218</v>
      </c>
      <c r="H139" s="21" t="s">
        <v>16</v>
      </c>
      <c r="I139" s="21">
        <v>280</v>
      </c>
      <c r="J139" s="21" t="s">
        <v>32</v>
      </c>
      <c r="K139" s="23">
        <v>1</v>
      </c>
      <c r="L139" s="24">
        <v>3993570</v>
      </c>
      <c r="M139" s="25">
        <f t="shared" si="18"/>
        <v>3993570</v>
      </c>
      <c r="N139" s="26"/>
    </row>
    <row r="140" spans="1:14" s="27" customFormat="1" x14ac:dyDescent="0.25">
      <c r="A140" s="21" t="s">
        <v>14</v>
      </c>
      <c r="B140" s="21">
        <v>550</v>
      </c>
      <c r="C140" s="21" t="s">
        <v>15</v>
      </c>
      <c r="D140" s="21">
        <v>43211711</v>
      </c>
      <c r="E140" s="21">
        <v>50105</v>
      </c>
      <c r="F140" s="21" t="s">
        <v>109</v>
      </c>
      <c r="G140" s="22" t="s">
        <v>218</v>
      </c>
      <c r="H140" s="21" t="s">
        <v>16</v>
      </c>
      <c r="I140" s="21">
        <v>280</v>
      </c>
      <c r="J140" s="21" t="s">
        <v>32</v>
      </c>
      <c r="K140" s="23">
        <v>1</v>
      </c>
      <c r="L140" s="24">
        <v>3375000</v>
      </c>
      <c r="M140" s="25">
        <f t="shared" si="18"/>
        <v>3375000</v>
      </c>
      <c r="N140" s="26"/>
    </row>
    <row r="141" spans="1:14" s="27" customFormat="1" x14ac:dyDescent="0.25">
      <c r="A141" s="21" t="s">
        <v>14</v>
      </c>
      <c r="B141" s="21">
        <v>550</v>
      </c>
      <c r="C141" s="21" t="s">
        <v>15</v>
      </c>
      <c r="D141" s="21">
        <v>41115309</v>
      </c>
      <c r="E141" s="21">
        <v>50106</v>
      </c>
      <c r="F141" s="21" t="s">
        <v>131</v>
      </c>
      <c r="G141" s="22" t="s">
        <v>214</v>
      </c>
      <c r="H141" s="21" t="s">
        <v>16</v>
      </c>
      <c r="I141" s="21">
        <v>280</v>
      </c>
      <c r="J141" s="21" t="s">
        <v>32</v>
      </c>
      <c r="K141" s="23">
        <v>1</v>
      </c>
      <c r="L141" s="24">
        <v>250000</v>
      </c>
      <c r="M141" s="25">
        <f t="shared" si="18"/>
        <v>250000</v>
      </c>
      <c r="N141" s="26"/>
    </row>
    <row r="142" spans="1:14" s="27" customFormat="1" x14ac:dyDescent="0.25">
      <c r="A142" s="21" t="s">
        <v>14</v>
      </c>
      <c r="B142" s="21">
        <v>550</v>
      </c>
      <c r="C142" s="21" t="s">
        <v>15</v>
      </c>
      <c r="D142" s="21">
        <v>41113607</v>
      </c>
      <c r="E142" s="21">
        <v>50106</v>
      </c>
      <c r="F142" s="21" t="s">
        <v>132</v>
      </c>
      <c r="G142" s="22" t="s">
        <v>215</v>
      </c>
      <c r="H142" s="21" t="s">
        <v>16</v>
      </c>
      <c r="I142" s="21">
        <v>280</v>
      </c>
      <c r="J142" s="21" t="s">
        <v>32</v>
      </c>
      <c r="K142" s="23">
        <v>1</v>
      </c>
      <c r="L142" s="24">
        <v>2000000</v>
      </c>
      <c r="M142" s="25">
        <f t="shared" ref="M142:M143" si="19">+K142*L142</f>
        <v>2000000</v>
      </c>
      <c r="N142" s="26"/>
    </row>
    <row r="143" spans="1:14" s="27" customFormat="1" x14ac:dyDescent="0.25">
      <c r="A143" s="21" t="s">
        <v>14</v>
      </c>
      <c r="B143" s="21">
        <v>550</v>
      </c>
      <c r="C143" s="21" t="s">
        <v>15</v>
      </c>
      <c r="D143" s="21">
        <v>41115502</v>
      </c>
      <c r="E143" s="21">
        <v>50106</v>
      </c>
      <c r="F143" s="21" t="s">
        <v>133</v>
      </c>
      <c r="G143" s="22" t="s">
        <v>216</v>
      </c>
      <c r="H143" s="21" t="s">
        <v>16</v>
      </c>
      <c r="I143" s="21">
        <v>280</v>
      </c>
      <c r="J143" s="21" t="s">
        <v>32</v>
      </c>
      <c r="K143" s="23">
        <v>1</v>
      </c>
      <c r="L143" s="24">
        <v>1900000</v>
      </c>
      <c r="M143" s="25">
        <f t="shared" si="19"/>
        <v>1900000</v>
      </c>
      <c r="N143" s="26"/>
    </row>
    <row r="144" spans="1:14" s="27" customFormat="1" x14ac:dyDescent="0.25">
      <c r="A144" s="21" t="s">
        <v>14</v>
      </c>
      <c r="B144" s="21">
        <v>550</v>
      </c>
      <c r="C144" s="21" t="s">
        <v>15</v>
      </c>
      <c r="D144" s="21">
        <v>42172001</v>
      </c>
      <c r="E144" s="21">
        <v>50106</v>
      </c>
      <c r="F144" s="21" t="s">
        <v>110</v>
      </c>
      <c r="G144" s="22" t="s">
        <v>262</v>
      </c>
      <c r="H144" s="21" t="s">
        <v>16</v>
      </c>
      <c r="I144" s="21">
        <v>280</v>
      </c>
      <c r="J144" s="21" t="s">
        <v>32</v>
      </c>
      <c r="K144" s="23">
        <v>1</v>
      </c>
      <c r="L144" s="24">
        <v>90287</v>
      </c>
      <c r="M144" s="25">
        <f>+K144*L144</f>
        <v>90287</v>
      </c>
      <c r="N144" s="26"/>
    </row>
    <row r="145" spans="1:14" s="27" customFormat="1" x14ac:dyDescent="0.25">
      <c r="A145" s="21" t="s">
        <v>14</v>
      </c>
      <c r="B145" s="21">
        <v>550</v>
      </c>
      <c r="C145" s="21" t="s">
        <v>15</v>
      </c>
      <c r="D145" s="21">
        <v>48101909</v>
      </c>
      <c r="E145" s="21">
        <v>50199</v>
      </c>
      <c r="F145" s="21" t="s">
        <v>114</v>
      </c>
      <c r="G145" s="22" t="s">
        <v>24</v>
      </c>
      <c r="H145" s="21" t="s">
        <v>16</v>
      </c>
      <c r="I145" s="21">
        <v>280</v>
      </c>
      <c r="J145" s="21" t="s">
        <v>29</v>
      </c>
      <c r="K145" s="23">
        <v>1</v>
      </c>
      <c r="L145" s="24">
        <v>24555</v>
      </c>
      <c r="M145" s="25">
        <f t="shared" ref="M145" si="20">+K145+L145</f>
        <v>24556</v>
      </c>
      <c r="N145" s="26"/>
    </row>
    <row r="146" spans="1:14" s="27" customFormat="1" x14ac:dyDescent="0.25">
      <c r="A146" s="21" t="s">
        <v>14</v>
      </c>
      <c r="B146" s="21">
        <v>550</v>
      </c>
      <c r="C146" s="21" t="s">
        <v>15</v>
      </c>
      <c r="D146" s="21">
        <v>45121504</v>
      </c>
      <c r="E146" s="21">
        <v>50199</v>
      </c>
      <c r="F146" s="21" t="s">
        <v>113</v>
      </c>
      <c r="G146" s="22" t="s">
        <v>25</v>
      </c>
      <c r="H146" s="21" t="s">
        <v>16</v>
      </c>
      <c r="I146" s="21">
        <v>280</v>
      </c>
      <c r="J146" s="21" t="s">
        <v>29</v>
      </c>
      <c r="K146" s="23">
        <v>1</v>
      </c>
      <c r="L146" s="24">
        <v>202858</v>
      </c>
      <c r="M146" s="25">
        <f t="shared" ref="M146" si="21">+K146+L146</f>
        <v>202859</v>
      </c>
      <c r="N146" s="26"/>
    </row>
    <row r="147" spans="1:14" s="27" customFormat="1" x14ac:dyDescent="0.25">
      <c r="A147" s="21" t="s">
        <v>14</v>
      </c>
      <c r="B147" s="21">
        <v>550</v>
      </c>
      <c r="C147" s="21" t="s">
        <v>15</v>
      </c>
      <c r="D147" s="21" t="s">
        <v>112</v>
      </c>
      <c r="E147" s="21">
        <v>50199</v>
      </c>
      <c r="F147" s="21" t="s">
        <v>111</v>
      </c>
      <c r="G147" s="22" t="s">
        <v>21</v>
      </c>
      <c r="H147" s="21" t="s">
        <v>16</v>
      </c>
      <c r="I147" s="21">
        <v>280</v>
      </c>
      <c r="J147" s="21" t="s">
        <v>29</v>
      </c>
      <c r="K147" s="23">
        <v>1</v>
      </c>
      <c r="L147" s="24">
        <v>110175</v>
      </c>
      <c r="M147" s="25">
        <f>+K147+L147</f>
        <v>110176</v>
      </c>
      <c r="N147" s="26"/>
    </row>
    <row r="148" spans="1:14" s="27" customFormat="1" x14ac:dyDescent="0.25">
      <c r="A148" s="21" t="s">
        <v>14</v>
      </c>
      <c r="B148" s="21">
        <v>550</v>
      </c>
      <c r="C148" s="21" t="s">
        <v>15</v>
      </c>
      <c r="D148" s="21" t="s">
        <v>112</v>
      </c>
      <c r="E148" s="21">
        <v>50199</v>
      </c>
      <c r="F148" s="21" t="s">
        <v>111</v>
      </c>
      <c r="G148" s="22" t="s">
        <v>240</v>
      </c>
      <c r="H148" s="21" t="s">
        <v>16</v>
      </c>
      <c r="I148" s="21">
        <v>280</v>
      </c>
      <c r="J148" s="21" t="s">
        <v>29</v>
      </c>
      <c r="K148" s="23">
        <v>1</v>
      </c>
      <c r="L148" s="24">
        <v>91530</v>
      </c>
      <c r="M148" s="25">
        <f t="shared" ref="M148" si="22">+K148+L148</f>
        <v>91531</v>
      </c>
      <c r="N148" s="26"/>
    </row>
    <row r="149" spans="1:14" s="27" customFormat="1" ht="26.25" x14ac:dyDescent="0.25">
      <c r="A149" s="21" t="s">
        <v>14</v>
      </c>
      <c r="B149" s="21">
        <v>550</v>
      </c>
      <c r="C149" s="21" t="s">
        <v>15</v>
      </c>
      <c r="D149" s="21">
        <v>43231512</v>
      </c>
      <c r="E149" s="21">
        <v>59903</v>
      </c>
      <c r="F149" s="21" t="s">
        <v>139</v>
      </c>
      <c r="G149" s="22" t="s">
        <v>263</v>
      </c>
      <c r="H149" s="21" t="s">
        <v>16</v>
      </c>
      <c r="I149" s="21">
        <v>280</v>
      </c>
      <c r="J149" s="21" t="s">
        <v>32</v>
      </c>
      <c r="K149" s="23">
        <v>12</v>
      </c>
      <c r="L149" s="24">
        <v>18138000</v>
      </c>
      <c r="M149" s="25">
        <f>+L149*K149</f>
        <v>217656000</v>
      </c>
      <c r="N149" s="26"/>
    </row>
    <row r="150" spans="1:14" s="27" customFormat="1" ht="26.25" x14ac:dyDescent="0.25">
      <c r="A150" s="21" t="s">
        <v>14</v>
      </c>
      <c r="B150" s="21">
        <v>550</v>
      </c>
      <c r="C150" s="21" t="s">
        <v>15</v>
      </c>
      <c r="D150" s="21">
        <v>43231512</v>
      </c>
      <c r="E150" s="21">
        <v>59903</v>
      </c>
      <c r="F150" s="21" t="s">
        <v>142</v>
      </c>
      <c r="G150" s="22" t="s">
        <v>1567</v>
      </c>
      <c r="H150" s="21" t="s">
        <v>16</v>
      </c>
      <c r="I150" s="21">
        <v>280</v>
      </c>
      <c r="J150" s="21" t="s">
        <v>29</v>
      </c>
      <c r="K150" s="23">
        <v>12</v>
      </c>
      <c r="L150" s="24">
        <v>146305</v>
      </c>
      <c r="M150" s="25">
        <f t="shared" ref="M150:M155" si="23">+L150*K150</f>
        <v>1755660</v>
      </c>
      <c r="N150" s="26"/>
    </row>
    <row r="151" spans="1:14" s="27" customFormat="1" ht="26.25" x14ac:dyDescent="0.25">
      <c r="A151" s="21" t="s">
        <v>14</v>
      </c>
      <c r="B151" s="21">
        <v>550</v>
      </c>
      <c r="C151" s="21" t="s">
        <v>15</v>
      </c>
      <c r="D151" s="21">
        <v>43231512</v>
      </c>
      <c r="E151" s="21">
        <v>59903</v>
      </c>
      <c r="F151" s="21" t="s">
        <v>142</v>
      </c>
      <c r="G151" s="22" t="s">
        <v>1568</v>
      </c>
      <c r="H151" s="21" t="s">
        <v>16</v>
      </c>
      <c r="I151" s="21">
        <v>280</v>
      </c>
      <c r="J151" s="21" t="s">
        <v>29</v>
      </c>
      <c r="K151" s="23">
        <v>2</v>
      </c>
      <c r="L151" s="24">
        <v>308135</v>
      </c>
      <c r="M151" s="25">
        <f t="shared" si="23"/>
        <v>616270</v>
      </c>
      <c r="N151" s="26"/>
    </row>
    <row r="152" spans="1:14" s="27" customFormat="1" ht="26.25" x14ac:dyDescent="0.25">
      <c r="A152" s="21" t="s">
        <v>14</v>
      </c>
      <c r="B152" s="21">
        <v>550</v>
      </c>
      <c r="C152" s="21" t="s">
        <v>15</v>
      </c>
      <c r="D152" s="21">
        <v>43233701</v>
      </c>
      <c r="E152" s="21">
        <v>59903</v>
      </c>
      <c r="F152" s="21" t="s">
        <v>141</v>
      </c>
      <c r="G152" s="22" t="s">
        <v>1569</v>
      </c>
      <c r="H152" s="21" t="s">
        <v>16</v>
      </c>
      <c r="I152" s="21">
        <v>280</v>
      </c>
      <c r="J152" s="21" t="s">
        <v>29</v>
      </c>
      <c r="K152" s="23">
        <v>1</v>
      </c>
      <c r="L152" s="24">
        <v>18272800</v>
      </c>
      <c r="M152" s="25">
        <f t="shared" si="23"/>
        <v>18272800</v>
      </c>
      <c r="N152" s="26"/>
    </row>
    <row r="153" spans="1:14" s="27" customFormat="1" x14ac:dyDescent="0.25">
      <c r="A153" s="21" t="s">
        <v>14</v>
      </c>
      <c r="B153" s="21">
        <v>550</v>
      </c>
      <c r="C153" s="21" t="s">
        <v>15</v>
      </c>
      <c r="D153" s="21">
        <v>43231512</v>
      </c>
      <c r="E153" s="21">
        <v>59903</v>
      </c>
      <c r="F153" s="21" t="s">
        <v>142</v>
      </c>
      <c r="G153" s="22" t="s">
        <v>241</v>
      </c>
      <c r="H153" s="21" t="s">
        <v>16</v>
      </c>
      <c r="I153" s="21">
        <v>280</v>
      </c>
      <c r="J153" s="21" t="s">
        <v>29</v>
      </c>
      <c r="K153" s="23">
        <v>3</v>
      </c>
      <c r="L153" s="24">
        <v>146305</v>
      </c>
      <c r="M153" s="25">
        <f t="shared" si="23"/>
        <v>438915</v>
      </c>
      <c r="N153" s="26"/>
    </row>
    <row r="154" spans="1:14" s="27" customFormat="1" x14ac:dyDescent="0.25">
      <c r="A154" s="21" t="s">
        <v>14</v>
      </c>
      <c r="B154" s="21">
        <v>550</v>
      </c>
      <c r="C154" s="21" t="s">
        <v>15</v>
      </c>
      <c r="D154" s="21">
        <v>43231512</v>
      </c>
      <c r="E154" s="21">
        <v>59903</v>
      </c>
      <c r="F154" s="21" t="s">
        <v>142</v>
      </c>
      <c r="G154" s="22" t="s">
        <v>242</v>
      </c>
      <c r="H154" s="21" t="s">
        <v>16</v>
      </c>
      <c r="I154" s="21">
        <v>280</v>
      </c>
      <c r="J154" s="21" t="s">
        <v>29</v>
      </c>
      <c r="K154" s="23">
        <v>1</v>
      </c>
      <c r="L154" s="24">
        <v>85000</v>
      </c>
      <c r="M154" s="25">
        <f t="shared" si="23"/>
        <v>85000</v>
      </c>
      <c r="N154" s="26"/>
    </row>
    <row r="155" spans="1:14" s="27" customFormat="1" x14ac:dyDescent="0.25">
      <c r="A155" s="21" t="s">
        <v>14</v>
      </c>
      <c r="B155" s="21">
        <v>550</v>
      </c>
      <c r="C155" s="21" t="s">
        <v>15</v>
      </c>
      <c r="D155" s="21">
        <v>43231512</v>
      </c>
      <c r="E155" s="21">
        <v>59903</v>
      </c>
      <c r="F155" s="21" t="s">
        <v>142</v>
      </c>
      <c r="G155" s="22" t="s">
        <v>243</v>
      </c>
      <c r="H155" s="21" t="s">
        <v>16</v>
      </c>
      <c r="I155" s="21">
        <v>280</v>
      </c>
      <c r="J155" s="21" t="s">
        <v>29</v>
      </c>
      <c r="K155" s="23">
        <v>2</v>
      </c>
      <c r="L155" s="24">
        <v>135000</v>
      </c>
      <c r="M155" s="25">
        <f t="shared" si="23"/>
        <v>270000</v>
      </c>
      <c r="N155" s="26"/>
    </row>
    <row r="156" spans="1:14" s="27" customFormat="1" ht="26.25" x14ac:dyDescent="0.25">
      <c r="A156" s="21" t="s">
        <v>14</v>
      </c>
      <c r="B156" s="21">
        <v>550</v>
      </c>
      <c r="C156" s="21" t="s">
        <v>15</v>
      </c>
      <c r="D156" s="21">
        <v>81112501</v>
      </c>
      <c r="E156" s="21">
        <v>59903</v>
      </c>
      <c r="F156" s="21" t="s">
        <v>142</v>
      </c>
      <c r="G156" s="22" t="s">
        <v>1570</v>
      </c>
      <c r="H156" s="21" t="s">
        <v>16</v>
      </c>
      <c r="I156" s="21">
        <v>280</v>
      </c>
      <c r="J156" s="21" t="s">
        <v>93</v>
      </c>
      <c r="K156" s="23">
        <v>1</v>
      </c>
      <c r="L156" s="24">
        <v>1000000</v>
      </c>
      <c r="M156" s="25">
        <f>+L156*K156</f>
        <v>1000000</v>
      </c>
      <c r="N156" s="26"/>
    </row>
    <row r="157" spans="1:14" s="33" customFormat="1" ht="25.5" x14ac:dyDescent="0.2">
      <c r="A157" s="29" t="s">
        <v>14</v>
      </c>
      <c r="B157" s="29">
        <v>551</v>
      </c>
      <c r="C157" s="29" t="s">
        <v>15</v>
      </c>
      <c r="D157" s="29">
        <v>80131502</v>
      </c>
      <c r="E157" s="29">
        <v>10101</v>
      </c>
      <c r="F157" s="29" t="s">
        <v>272</v>
      </c>
      <c r="G157" s="30" t="s">
        <v>1571</v>
      </c>
      <c r="H157" s="29" t="s">
        <v>16</v>
      </c>
      <c r="I157" s="31" t="s">
        <v>30</v>
      </c>
      <c r="J157" s="21" t="s">
        <v>273</v>
      </c>
      <c r="K157" s="23">
        <v>1</v>
      </c>
      <c r="L157" s="32">
        <v>3401046027</v>
      </c>
      <c r="M157" s="32">
        <f>+K157*L157</f>
        <v>3401046027</v>
      </c>
      <c r="N157" s="29"/>
    </row>
    <row r="158" spans="1:14" s="33" customFormat="1" ht="33" customHeight="1" x14ac:dyDescent="0.25">
      <c r="A158" s="29" t="s">
        <v>14</v>
      </c>
      <c r="B158" s="29">
        <v>551</v>
      </c>
      <c r="C158" s="29" t="s">
        <v>15</v>
      </c>
      <c r="D158" s="29">
        <v>78102203</v>
      </c>
      <c r="E158" s="11">
        <v>10203</v>
      </c>
      <c r="F158" s="34" t="s">
        <v>274</v>
      </c>
      <c r="G158" s="30" t="s">
        <v>275</v>
      </c>
      <c r="H158" s="29" t="s">
        <v>16</v>
      </c>
      <c r="I158" s="31" t="s">
        <v>30</v>
      </c>
      <c r="J158" s="21" t="s">
        <v>273</v>
      </c>
      <c r="K158" s="23">
        <v>1</v>
      </c>
      <c r="L158" s="32">
        <v>12701810</v>
      </c>
      <c r="M158" s="32">
        <f t="shared" ref="M158:M196" si="24">+K158*L158</f>
        <v>12701810</v>
      </c>
      <c r="N158" s="29"/>
    </row>
    <row r="159" spans="1:14" s="33" customFormat="1" ht="25.5" x14ac:dyDescent="0.2">
      <c r="A159" s="29" t="s">
        <v>276</v>
      </c>
      <c r="B159" s="29">
        <v>551</v>
      </c>
      <c r="C159" s="29" t="s">
        <v>277</v>
      </c>
      <c r="D159" s="29">
        <v>76121501</v>
      </c>
      <c r="E159" s="11">
        <v>10299</v>
      </c>
      <c r="F159" s="29" t="s">
        <v>278</v>
      </c>
      <c r="G159" s="30" t="s">
        <v>1572</v>
      </c>
      <c r="H159" s="29"/>
      <c r="I159" s="31" t="s">
        <v>30</v>
      </c>
      <c r="J159" s="21" t="s">
        <v>273</v>
      </c>
      <c r="K159" s="23">
        <v>1</v>
      </c>
      <c r="L159" s="32">
        <v>450000</v>
      </c>
      <c r="M159" s="32">
        <f t="shared" si="24"/>
        <v>450000</v>
      </c>
      <c r="N159" s="29"/>
    </row>
    <row r="160" spans="1:14" s="33" customFormat="1" ht="25.5" x14ac:dyDescent="0.2">
      <c r="A160" s="29" t="s">
        <v>14</v>
      </c>
      <c r="B160" s="29">
        <v>551</v>
      </c>
      <c r="C160" s="29" t="s">
        <v>15</v>
      </c>
      <c r="D160" s="29">
        <v>82101504</v>
      </c>
      <c r="E160" s="11">
        <v>10301</v>
      </c>
      <c r="F160" s="29" t="s">
        <v>115</v>
      </c>
      <c r="G160" s="30" t="s">
        <v>1573</v>
      </c>
      <c r="H160" s="29" t="s">
        <v>16</v>
      </c>
      <c r="I160" s="31" t="s">
        <v>30</v>
      </c>
      <c r="J160" s="21" t="s">
        <v>273</v>
      </c>
      <c r="K160" s="23">
        <v>1</v>
      </c>
      <c r="L160" s="32">
        <v>76327348</v>
      </c>
      <c r="M160" s="32">
        <f t="shared" si="24"/>
        <v>76327348</v>
      </c>
      <c r="N160" s="29"/>
    </row>
    <row r="161" spans="1:14" s="33" customFormat="1" x14ac:dyDescent="0.2">
      <c r="A161" s="29" t="s">
        <v>14</v>
      </c>
      <c r="B161" s="29">
        <v>551</v>
      </c>
      <c r="C161" s="29" t="s">
        <v>15</v>
      </c>
      <c r="D161" s="29">
        <v>82101504</v>
      </c>
      <c r="E161" s="11">
        <v>10301</v>
      </c>
      <c r="F161" s="29" t="s">
        <v>115</v>
      </c>
      <c r="G161" s="30" t="s">
        <v>1574</v>
      </c>
      <c r="H161" s="29" t="s">
        <v>16</v>
      </c>
      <c r="I161" s="31" t="s">
        <v>30</v>
      </c>
      <c r="J161" s="21" t="s">
        <v>273</v>
      </c>
      <c r="K161" s="23">
        <v>1</v>
      </c>
      <c r="L161" s="32">
        <v>406560</v>
      </c>
      <c r="M161" s="32">
        <f t="shared" si="24"/>
        <v>406560</v>
      </c>
      <c r="N161" s="29"/>
    </row>
    <row r="162" spans="1:14" s="33" customFormat="1" x14ac:dyDescent="0.2">
      <c r="A162" s="29" t="s">
        <v>14</v>
      </c>
      <c r="B162" s="29">
        <v>551</v>
      </c>
      <c r="C162" s="29" t="s">
        <v>15</v>
      </c>
      <c r="D162" s="29">
        <v>82121507</v>
      </c>
      <c r="E162" s="11">
        <v>10303</v>
      </c>
      <c r="F162" s="29" t="s">
        <v>118</v>
      </c>
      <c r="G162" s="30" t="s">
        <v>279</v>
      </c>
      <c r="H162" s="29" t="s">
        <v>16</v>
      </c>
      <c r="I162" s="31" t="s">
        <v>30</v>
      </c>
      <c r="J162" s="21" t="s">
        <v>29</v>
      </c>
      <c r="K162" s="23">
        <v>1</v>
      </c>
      <c r="L162" s="32">
        <v>129000</v>
      </c>
      <c r="M162" s="32">
        <f t="shared" si="24"/>
        <v>129000</v>
      </c>
      <c r="N162" s="29"/>
    </row>
    <row r="163" spans="1:14" s="33" customFormat="1" ht="41.25" customHeight="1" x14ac:dyDescent="0.2">
      <c r="A163" s="29" t="s">
        <v>14</v>
      </c>
      <c r="B163" s="29">
        <v>551</v>
      </c>
      <c r="C163" s="29" t="s">
        <v>15</v>
      </c>
      <c r="D163" s="29">
        <v>84141701</v>
      </c>
      <c r="E163" s="11">
        <v>10307</v>
      </c>
      <c r="F163" s="29" t="s">
        <v>280</v>
      </c>
      <c r="G163" s="30" t="s">
        <v>1575</v>
      </c>
      <c r="H163" s="29" t="s">
        <v>16</v>
      </c>
      <c r="I163" s="31" t="s">
        <v>30</v>
      </c>
      <c r="J163" s="21" t="s">
        <v>273</v>
      </c>
      <c r="K163" s="23">
        <v>1</v>
      </c>
      <c r="L163" s="32">
        <v>79705747</v>
      </c>
      <c r="M163" s="32">
        <f t="shared" si="24"/>
        <v>79705747</v>
      </c>
      <c r="N163" s="29"/>
    </row>
    <row r="164" spans="1:14" s="33" customFormat="1" x14ac:dyDescent="0.2">
      <c r="A164" s="29" t="s">
        <v>14</v>
      </c>
      <c r="B164" s="29">
        <v>551</v>
      </c>
      <c r="C164" s="29" t="s">
        <v>15</v>
      </c>
      <c r="D164" s="29">
        <v>81101505</v>
      </c>
      <c r="E164" s="11">
        <v>10403</v>
      </c>
      <c r="F164" s="29" t="s">
        <v>281</v>
      </c>
      <c r="G164" s="30" t="s">
        <v>282</v>
      </c>
      <c r="H164" s="29" t="s">
        <v>16</v>
      </c>
      <c r="I164" s="31" t="s">
        <v>30</v>
      </c>
      <c r="J164" s="21" t="s">
        <v>29</v>
      </c>
      <c r="K164" s="23">
        <v>1</v>
      </c>
      <c r="L164" s="32">
        <v>30650000</v>
      </c>
      <c r="M164" s="32">
        <f t="shared" si="24"/>
        <v>30650000</v>
      </c>
      <c r="N164" s="29"/>
    </row>
    <row r="165" spans="1:14" s="33" customFormat="1" ht="25.5" x14ac:dyDescent="0.2">
      <c r="A165" s="29" t="s">
        <v>14</v>
      </c>
      <c r="B165" s="29">
        <v>551</v>
      </c>
      <c r="C165" s="29" t="s">
        <v>15</v>
      </c>
      <c r="D165" s="29">
        <v>76111501</v>
      </c>
      <c r="E165" s="11">
        <v>10406</v>
      </c>
      <c r="F165" s="29" t="s">
        <v>283</v>
      </c>
      <c r="G165" s="30" t="s">
        <v>1576</v>
      </c>
      <c r="H165" s="29" t="s">
        <v>16</v>
      </c>
      <c r="I165" s="31" t="s">
        <v>30</v>
      </c>
      <c r="J165" s="21" t="s">
        <v>273</v>
      </c>
      <c r="K165" s="23">
        <v>1</v>
      </c>
      <c r="L165" s="32">
        <v>440541627</v>
      </c>
      <c r="M165" s="32">
        <f t="shared" si="24"/>
        <v>440541627</v>
      </c>
      <c r="N165" s="12"/>
    </row>
    <row r="166" spans="1:14" s="33" customFormat="1" ht="32.25" customHeight="1" x14ac:dyDescent="0.2">
      <c r="A166" s="29" t="s">
        <v>14</v>
      </c>
      <c r="B166" s="29">
        <v>551</v>
      </c>
      <c r="C166" s="29" t="s">
        <v>15</v>
      </c>
      <c r="D166" s="29">
        <v>92191501</v>
      </c>
      <c r="E166" s="11">
        <v>10406</v>
      </c>
      <c r="F166" s="29" t="s">
        <v>284</v>
      </c>
      <c r="G166" s="30" t="s">
        <v>1577</v>
      </c>
      <c r="H166" s="29" t="s">
        <v>16</v>
      </c>
      <c r="I166" s="31" t="s">
        <v>30</v>
      </c>
      <c r="J166" s="21" t="s">
        <v>273</v>
      </c>
      <c r="K166" s="23">
        <v>1</v>
      </c>
      <c r="L166" s="32">
        <v>555002799</v>
      </c>
      <c r="M166" s="32">
        <f t="shared" si="24"/>
        <v>555002799</v>
      </c>
      <c r="N166" s="29"/>
    </row>
    <row r="167" spans="1:14" s="33" customFormat="1" ht="62.25" customHeight="1" x14ac:dyDescent="0.2">
      <c r="A167" s="29" t="s">
        <v>14</v>
      </c>
      <c r="B167" s="29">
        <v>551</v>
      </c>
      <c r="C167" s="29" t="s">
        <v>15</v>
      </c>
      <c r="D167" s="29">
        <v>92191501</v>
      </c>
      <c r="E167" s="11">
        <v>10406</v>
      </c>
      <c r="F167" s="29" t="s">
        <v>284</v>
      </c>
      <c r="G167" s="30" t="s">
        <v>1578</v>
      </c>
      <c r="H167" s="29"/>
      <c r="I167" s="31" t="s">
        <v>30</v>
      </c>
      <c r="J167" s="21" t="s">
        <v>273</v>
      </c>
      <c r="K167" s="23">
        <v>1</v>
      </c>
      <c r="L167" s="32">
        <v>405447763</v>
      </c>
      <c r="M167" s="32">
        <f t="shared" si="24"/>
        <v>405447763</v>
      </c>
      <c r="N167" s="29"/>
    </row>
    <row r="168" spans="1:14" s="33" customFormat="1" ht="38.25" x14ac:dyDescent="0.2">
      <c r="A168" s="29" t="s">
        <v>14</v>
      </c>
      <c r="B168" s="29">
        <v>551</v>
      </c>
      <c r="C168" s="29" t="s">
        <v>15</v>
      </c>
      <c r="D168" s="29">
        <v>72101516</v>
      </c>
      <c r="E168" s="11">
        <v>10406</v>
      </c>
      <c r="F168" s="29" t="s">
        <v>285</v>
      </c>
      <c r="G168" s="30" t="s">
        <v>1579</v>
      </c>
      <c r="H168" s="29" t="s">
        <v>16</v>
      </c>
      <c r="I168" s="31" t="s">
        <v>30</v>
      </c>
      <c r="J168" s="21" t="s">
        <v>273</v>
      </c>
      <c r="K168" s="23">
        <v>1</v>
      </c>
      <c r="L168" s="32">
        <v>1367630</v>
      </c>
      <c r="M168" s="32">
        <f t="shared" si="24"/>
        <v>1367630</v>
      </c>
      <c r="N168" s="29"/>
    </row>
    <row r="169" spans="1:14" s="33" customFormat="1" ht="38.25" x14ac:dyDescent="0.2">
      <c r="A169" s="29" t="s">
        <v>14</v>
      </c>
      <c r="B169" s="29">
        <v>551</v>
      </c>
      <c r="C169" s="29" t="s">
        <v>15</v>
      </c>
      <c r="D169" s="29">
        <v>72101516</v>
      </c>
      <c r="E169" s="11">
        <v>10406</v>
      </c>
      <c r="F169" s="29" t="s">
        <v>285</v>
      </c>
      <c r="G169" s="30" t="s">
        <v>1579</v>
      </c>
      <c r="H169" s="29" t="s">
        <v>16</v>
      </c>
      <c r="I169" s="31" t="s">
        <v>30</v>
      </c>
      <c r="J169" s="21" t="s">
        <v>273</v>
      </c>
      <c r="K169" s="23">
        <v>1</v>
      </c>
      <c r="L169" s="32">
        <v>4520000</v>
      </c>
      <c r="M169" s="32">
        <f t="shared" si="24"/>
        <v>4520000</v>
      </c>
      <c r="N169" s="29"/>
    </row>
    <row r="170" spans="1:14" s="33" customFormat="1" ht="25.5" x14ac:dyDescent="0.2">
      <c r="A170" s="29" t="s">
        <v>14</v>
      </c>
      <c r="B170" s="29">
        <v>551</v>
      </c>
      <c r="C170" s="29" t="s">
        <v>15</v>
      </c>
      <c r="D170" s="29">
        <v>70111703</v>
      </c>
      <c r="E170" s="11">
        <v>10406</v>
      </c>
      <c r="F170" s="29" t="s">
        <v>286</v>
      </c>
      <c r="G170" s="30" t="s">
        <v>1580</v>
      </c>
      <c r="H170" s="29" t="s">
        <v>16</v>
      </c>
      <c r="I170" s="31" t="s">
        <v>30</v>
      </c>
      <c r="J170" s="21" t="s">
        <v>273</v>
      </c>
      <c r="K170" s="23">
        <v>1</v>
      </c>
      <c r="L170" s="32">
        <v>5878958</v>
      </c>
      <c r="M170" s="32">
        <f t="shared" si="24"/>
        <v>5878958</v>
      </c>
      <c r="N170" s="29"/>
    </row>
    <row r="171" spans="1:14" s="33" customFormat="1" ht="25.5" x14ac:dyDescent="0.2">
      <c r="A171" s="29" t="s">
        <v>14</v>
      </c>
      <c r="B171" s="29">
        <v>551</v>
      </c>
      <c r="C171" s="29" t="s">
        <v>15</v>
      </c>
      <c r="D171" s="29">
        <v>70111703</v>
      </c>
      <c r="E171" s="11">
        <v>10406</v>
      </c>
      <c r="F171" s="29" t="s">
        <v>286</v>
      </c>
      <c r="G171" s="30" t="s">
        <v>1581</v>
      </c>
      <c r="H171" s="29" t="s">
        <v>16</v>
      </c>
      <c r="I171" s="31" t="s">
        <v>30</v>
      </c>
      <c r="J171" s="21" t="s">
        <v>273</v>
      </c>
      <c r="K171" s="23">
        <v>1</v>
      </c>
      <c r="L171" s="32">
        <v>6055327</v>
      </c>
      <c r="M171" s="32">
        <f t="shared" si="24"/>
        <v>6055327</v>
      </c>
      <c r="N171" s="29"/>
    </row>
    <row r="172" spans="1:14" s="33" customFormat="1" ht="25.5" x14ac:dyDescent="0.2">
      <c r="A172" s="29" t="s">
        <v>14</v>
      </c>
      <c r="B172" s="29">
        <v>551</v>
      </c>
      <c r="C172" s="29" t="s">
        <v>15</v>
      </c>
      <c r="D172" s="29">
        <v>72154055</v>
      </c>
      <c r="E172" s="11">
        <v>10406</v>
      </c>
      <c r="F172" s="29" t="s">
        <v>283</v>
      </c>
      <c r="G172" s="30" t="s">
        <v>1582</v>
      </c>
      <c r="H172" s="29" t="s">
        <v>16</v>
      </c>
      <c r="I172" s="31" t="s">
        <v>30</v>
      </c>
      <c r="J172" s="21" t="s">
        <v>273</v>
      </c>
      <c r="K172" s="23">
        <v>1</v>
      </c>
      <c r="L172" s="32">
        <v>15269650</v>
      </c>
      <c r="M172" s="32">
        <f t="shared" si="24"/>
        <v>15269650</v>
      </c>
      <c r="N172" s="29"/>
    </row>
    <row r="173" spans="1:14" s="33" customFormat="1" ht="25.5" x14ac:dyDescent="0.2">
      <c r="A173" s="29" t="s">
        <v>14</v>
      </c>
      <c r="B173" s="29">
        <v>551</v>
      </c>
      <c r="C173" s="29" t="s">
        <v>15</v>
      </c>
      <c r="D173" s="29" t="s">
        <v>287</v>
      </c>
      <c r="E173" s="11">
        <v>10406</v>
      </c>
      <c r="F173" s="29" t="s">
        <v>288</v>
      </c>
      <c r="G173" s="30" t="s">
        <v>1583</v>
      </c>
      <c r="H173" s="29" t="s">
        <v>16</v>
      </c>
      <c r="I173" s="31" t="s">
        <v>30</v>
      </c>
      <c r="J173" s="21" t="s">
        <v>273</v>
      </c>
      <c r="K173" s="23">
        <v>1</v>
      </c>
      <c r="L173" s="32">
        <v>4520000</v>
      </c>
      <c r="M173" s="32">
        <f t="shared" si="24"/>
        <v>4520000</v>
      </c>
      <c r="N173" s="29"/>
    </row>
    <row r="174" spans="1:14" s="33" customFormat="1" x14ac:dyDescent="0.2">
      <c r="A174" s="29" t="s">
        <v>14</v>
      </c>
      <c r="B174" s="29">
        <v>551</v>
      </c>
      <c r="C174" s="29" t="s">
        <v>15</v>
      </c>
      <c r="D174" s="29">
        <v>44102414</v>
      </c>
      <c r="E174" s="11">
        <v>10406</v>
      </c>
      <c r="F174" s="29" t="s">
        <v>129</v>
      </c>
      <c r="G174" s="30" t="s">
        <v>143</v>
      </c>
      <c r="H174" s="29" t="s">
        <v>16</v>
      </c>
      <c r="I174" s="31" t="s">
        <v>30</v>
      </c>
      <c r="J174" s="21" t="s">
        <v>32</v>
      </c>
      <c r="K174" s="23">
        <v>150</v>
      </c>
      <c r="L174" s="32">
        <v>15000</v>
      </c>
      <c r="M174" s="32">
        <f t="shared" si="24"/>
        <v>2250000</v>
      </c>
      <c r="N174" s="29"/>
    </row>
    <row r="175" spans="1:14" s="33" customFormat="1" x14ac:dyDescent="0.2">
      <c r="A175" s="29" t="s">
        <v>14</v>
      </c>
      <c r="B175" s="29">
        <v>551</v>
      </c>
      <c r="C175" s="29" t="s">
        <v>15</v>
      </c>
      <c r="D175" s="29">
        <v>44102414</v>
      </c>
      <c r="E175" s="11">
        <v>10406</v>
      </c>
      <c r="F175" s="29" t="s">
        <v>129</v>
      </c>
      <c r="G175" s="30" t="s">
        <v>143</v>
      </c>
      <c r="H175" s="29" t="s">
        <v>16</v>
      </c>
      <c r="I175" s="31" t="s">
        <v>30</v>
      </c>
      <c r="J175" s="21" t="s">
        <v>32</v>
      </c>
      <c r="K175" s="23">
        <v>1</v>
      </c>
      <c r="L175" s="32">
        <v>200000</v>
      </c>
      <c r="M175" s="32">
        <f t="shared" si="24"/>
        <v>200000</v>
      </c>
      <c r="N175" s="29"/>
    </row>
    <row r="176" spans="1:14" s="33" customFormat="1" x14ac:dyDescent="0.2">
      <c r="A176" s="29" t="s">
        <v>14</v>
      </c>
      <c r="B176" s="29">
        <v>551</v>
      </c>
      <c r="C176" s="29" t="s">
        <v>15</v>
      </c>
      <c r="D176" s="29">
        <v>44102414</v>
      </c>
      <c r="E176" s="11">
        <v>10406</v>
      </c>
      <c r="F176" s="29" t="s">
        <v>129</v>
      </c>
      <c r="G176" s="30" t="s">
        <v>143</v>
      </c>
      <c r="H176" s="29" t="s">
        <v>16</v>
      </c>
      <c r="I176" s="31" t="s">
        <v>30</v>
      </c>
      <c r="J176" s="21" t="s">
        <v>32</v>
      </c>
      <c r="K176" s="23">
        <v>11</v>
      </c>
      <c r="L176" s="32">
        <v>7500</v>
      </c>
      <c r="M176" s="32">
        <f t="shared" si="24"/>
        <v>82500</v>
      </c>
      <c r="N176" s="29"/>
    </row>
    <row r="177" spans="1:14" s="33" customFormat="1" ht="25.5" x14ac:dyDescent="0.2">
      <c r="A177" s="29" t="s">
        <v>14</v>
      </c>
      <c r="B177" s="29">
        <v>551</v>
      </c>
      <c r="C177" s="29" t="s">
        <v>15</v>
      </c>
      <c r="D177" s="29" t="s">
        <v>289</v>
      </c>
      <c r="E177" s="11">
        <v>10499</v>
      </c>
      <c r="F177" s="29" t="s">
        <v>290</v>
      </c>
      <c r="G177" s="30" t="s">
        <v>1584</v>
      </c>
      <c r="H177" s="29" t="s">
        <v>16</v>
      </c>
      <c r="I177" s="31" t="s">
        <v>30</v>
      </c>
      <c r="J177" s="21" t="s">
        <v>273</v>
      </c>
      <c r="K177" s="23">
        <v>1</v>
      </c>
      <c r="L177" s="32">
        <v>40000000</v>
      </c>
      <c r="M177" s="32">
        <f t="shared" si="24"/>
        <v>40000000</v>
      </c>
      <c r="N177" s="29"/>
    </row>
    <row r="178" spans="1:14" s="33" customFormat="1" ht="25.5" x14ac:dyDescent="0.2">
      <c r="A178" s="29" t="s">
        <v>14</v>
      </c>
      <c r="B178" s="29">
        <v>551</v>
      </c>
      <c r="C178" s="29" t="s">
        <v>15</v>
      </c>
      <c r="D178" s="29" t="s">
        <v>291</v>
      </c>
      <c r="E178" s="11">
        <v>10499</v>
      </c>
      <c r="F178" s="29" t="s">
        <v>292</v>
      </c>
      <c r="G178" s="30" t="s">
        <v>1585</v>
      </c>
      <c r="H178" s="29" t="s">
        <v>16</v>
      </c>
      <c r="I178" s="31" t="s">
        <v>30</v>
      </c>
      <c r="J178" s="21" t="s">
        <v>273</v>
      </c>
      <c r="K178" s="23">
        <v>1</v>
      </c>
      <c r="L178" s="32">
        <v>10639561</v>
      </c>
      <c r="M178" s="32">
        <f t="shared" si="24"/>
        <v>10639561</v>
      </c>
      <c r="N178" s="29"/>
    </row>
    <row r="179" spans="1:14" s="33" customFormat="1" x14ac:dyDescent="0.2">
      <c r="A179" s="29" t="s">
        <v>14</v>
      </c>
      <c r="B179" s="29">
        <v>551</v>
      </c>
      <c r="C179" s="29" t="s">
        <v>15</v>
      </c>
      <c r="D179" s="29">
        <v>72101506</v>
      </c>
      <c r="E179" s="11">
        <v>10801</v>
      </c>
      <c r="F179" s="29" t="s">
        <v>293</v>
      </c>
      <c r="G179" s="30" t="s">
        <v>294</v>
      </c>
      <c r="H179" s="29" t="s">
        <v>16</v>
      </c>
      <c r="I179" s="31" t="s">
        <v>30</v>
      </c>
      <c r="J179" s="21" t="s">
        <v>273</v>
      </c>
      <c r="K179" s="23">
        <v>1</v>
      </c>
      <c r="L179" s="32">
        <v>3458175</v>
      </c>
      <c r="M179" s="32">
        <f t="shared" si="24"/>
        <v>3458175</v>
      </c>
      <c r="N179" s="29"/>
    </row>
    <row r="180" spans="1:14" s="33" customFormat="1" x14ac:dyDescent="0.2">
      <c r="A180" s="29" t="s">
        <v>14</v>
      </c>
      <c r="B180" s="29">
        <v>551</v>
      </c>
      <c r="C180" s="29" t="s">
        <v>15</v>
      </c>
      <c r="D180" s="29">
        <v>72101507</v>
      </c>
      <c r="E180" s="11">
        <v>10801</v>
      </c>
      <c r="F180" s="29" t="s">
        <v>293</v>
      </c>
      <c r="G180" s="30" t="s">
        <v>295</v>
      </c>
      <c r="H180" s="29" t="s">
        <v>16</v>
      </c>
      <c r="I180" s="31" t="s">
        <v>30</v>
      </c>
      <c r="J180" s="21" t="s">
        <v>29</v>
      </c>
      <c r="K180" s="23">
        <v>1</v>
      </c>
      <c r="L180" s="32">
        <v>18000000</v>
      </c>
      <c r="M180" s="32">
        <f t="shared" si="24"/>
        <v>18000000</v>
      </c>
      <c r="N180" s="29"/>
    </row>
    <row r="181" spans="1:14" s="33" customFormat="1" ht="25.5" x14ac:dyDescent="0.2">
      <c r="A181" s="29" t="s">
        <v>14</v>
      </c>
      <c r="B181" s="29">
        <v>551</v>
      </c>
      <c r="C181" s="29" t="s">
        <v>15</v>
      </c>
      <c r="D181" s="29">
        <v>72101507</v>
      </c>
      <c r="E181" s="11">
        <v>10801</v>
      </c>
      <c r="F181" s="29" t="s">
        <v>293</v>
      </c>
      <c r="G181" s="30" t="s">
        <v>296</v>
      </c>
      <c r="H181" s="29" t="s">
        <v>16</v>
      </c>
      <c r="I181" s="31" t="s">
        <v>30</v>
      </c>
      <c r="J181" s="21" t="s">
        <v>29</v>
      </c>
      <c r="K181" s="23">
        <v>1</v>
      </c>
      <c r="L181" s="32">
        <v>91000000</v>
      </c>
      <c r="M181" s="32">
        <f t="shared" si="24"/>
        <v>91000000</v>
      </c>
      <c r="N181" s="29"/>
    </row>
    <row r="182" spans="1:14" s="33" customFormat="1" ht="38.25" x14ac:dyDescent="0.2">
      <c r="A182" s="29" t="s">
        <v>14</v>
      </c>
      <c r="B182" s="29">
        <v>551</v>
      </c>
      <c r="C182" s="29" t="s">
        <v>15</v>
      </c>
      <c r="D182" s="29">
        <v>72101507</v>
      </c>
      <c r="E182" s="11">
        <v>10801</v>
      </c>
      <c r="F182" s="29" t="s">
        <v>293</v>
      </c>
      <c r="G182" s="30" t="s">
        <v>297</v>
      </c>
      <c r="H182" s="29" t="s">
        <v>16</v>
      </c>
      <c r="I182" s="31" t="s">
        <v>30</v>
      </c>
      <c r="J182" s="21" t="s">
        <v>29</v>
      </c>
      <c r="K182" s="23">
        <v>1</v>
      </c>
      <c r="L182" s="32">
        <v>345620996</v>
      </c>
      <c r="M182" s="32">
        <f t="shared" si="24"/>
        <v>345620996</v>
      </c>
      <c r="N182" s="29"/>
    </row>
    <row r="183" spans="1:14" s="33" customFormat="1" x14ac:dyDescent="0.2">
      <c r="A183" s="29" t="s">
        <v>14</v>
      </c>
      <c r="B183" s="29">
        <v>551</v>
      </c>
      <c r="C183" s="29" t="s">
        <v>15</v>
      </c>
      <c r="D183" s="29">
        <v>72101507</v>
      </c>
      <c r="E183" s="11">
        <v>10801</v>
      </c>
      <c r="F183" s="29" t="s">
        <v>293</v>
      </c>
      <c r="G183" s="30" t="s">
        <v>298</v>
      </c>
      <c r="H183" s="29" t="s">
        <v>16</v>
      </c>
      <c r="I183" s="31" t="s">
        <v>30</v>
      </c>
      <c r="J183" s="21" t="s">
        <v>93</v>
      </c>
      <c r="K183" s="23">
        <v>1</v>
      </c>
      <c r="L183" s="32">
        <v>15550000</v>
      </c>
      <c r="M183" s="32">
        <f t="shared" si="24"/>
        <v>15550000</v>
      </c>
      <c r="N183" s="29"/>
    </row>
    <row r="184" spans="1:14" s="33" customFormat="1" ht="25.5" x14ac:dyDescent="0.2">
      <c r="A184" s="29" t="s">
        <v>14</v>
      </c>
      <c r="B184" s="29">
        <v>551</v>
      </c>
      <c r="C184" s="29" t="s">
        <v>15</v>
      </c>
      <c r="D184" s="29">
        <v>78180107</v>
      </c>
      <c r="E184" s="11">
        <v>10805</v>
      </c>
      <c r="F184" s="29" t="s">
        <v>299</v>
      </c>
      <c r="G184" s="30" t="s">
        <v>1586</v>
      </c>
      <c r="H184" s="29" t="s">
        <v>16</v>
      </c>
      <c r="I184" s="31" t="s">
        <v>30</v>
      </c>
      <c r="J184" s="21" t="s">
        <v>29</v>
      </c>
      <c r="K184" s="23">
        <v>1</v>
      </c>
      <c r="L184" s="32">
        <v>55000000</v>
      </c>
      <c r="M184" s="32">
        <f t="shared" si="24"/>
        <v>55000000</v>
      </c>
      <c r="N184" s="29"/>
    </row>
    <row r="185" spans="1:14" s="33" customFormat="1" ht="25.5" x14ac:dyDescent="0.2">
      <c r="A185" s="29" t="s">
        <v>14</v>
      </c>
      <c r="B185" s="29">
        <v>551</v>
      </c>
      <c r="C185" s="29" t="s">
        <v>15</v>
      </c>
      <c r="D185" s="29">
        <v>78180107</v>
      </c>
      <c r="E185" s="11">
        <v>10805</v>
      </c>
      <c r="F185" s="29" t="s">
        <v>299</v>
      </c>
      <c r="G185" s="30" t="s">
        <v>1587</v>
      </c>
      <c r="H185" s="29" t="s">
        <v>16</v>
      </c>
      <c r="I185" s="31" t="s">
        <v>30</v>
      </c>
      <c r="J185" s="21" t="s">
        <v>29</v>
      </c>
      <c r="K185" s="23">
        <v>1</v>
      </c>
      <c r="L185" s="32">
        <v>20000000</v>
      </c>
      <c r="M185" s="32">
        <f t="shared" si="24"/>
        <v>20000000</v>
      </c>
      <c r="N185" s="29"/>
    </row>
    <row r="186" spans="1:14" s="33" customFormat="1" ht="38.25" x14ac:dyDescent="0.2">
      <c r="A186" s="29" t="s">
        <v>14</v>
      </c>
      <c r="B186" s="29">
        <v>551</v>
      </c>
      <c r="C186" s="29" t="s">
        <v>15</v>
      </c>
      <c r="D186" s="29">
        <v>72103302</v>
      </c>
      <c r="E186" s="11">
        <v>10806</v>
      </c>
      <c r="F186" s="29" t="s">
        <v>300</v>
      </c>
      <c r="G186" s="30" t="s">
        <v>1588</v>
      </c>
      <c r="H186" s="29" t="s">
        <v>16</v>
      </c>
      <c r="I186" s="31" t="s">
        <v>30</v>
      </c>
      <c r="J186" s="21" t="s">
        <v>32</v>
      </c>
      <c r="K186" s="23">
        <v>1</v>
      </c>
      <c r="L186" s="32">
        <v>72197617</v>
      </c>
      <c r="M186" s="32">
        <f t="shared" si="24"/>
        <v>72197617</v>
      </c>
      <c r="N186" s="29"/>
    </row>
    <row r="187" spans="1:14" s="33" customFormat="1" ht="38.25" x14ac:dyDescent="0.2">
      <c r="A187" s="29" t="s">
        <v>14</v>
      </c>
      <c r="B187" s="29">
        <v>551</v>
      </c>
      <c r="C187" s="29" t="s">
        <v>15</v>
      </c>
      <c r="D187" s="29">
        <v>72101511</v>
      </c>
      <c r="E187" s="11">
        <v>10807</v>
      </c>
      <c r="F187" s="29" t="s">
        <v>301</v>
      </c>
      <c r="G187" s="30" t="s">
        <v>1589</v>
      </c>
      <c r="H187" s="29" t="s">
        <v>16</v>
      </c>
      <c r="I187" s="31" t="s">
        <v>30</v>
      </c>
      <c r="J187" s="21" t="s">
        <v>93</v>
      </c>
      <c r="K187" s="23">
        <v>1</v>
      </c>
      <c r="L187" s="32">
        <v>27555144</v>
      </c>
      <c r="M187" s="32">
        <f t="shared" si="24"/>
        <v>27555144</v>
      </c>
      <c r="N187" s="29"/>
    </row>
    <row r="188" spans="1:14" s="33" customFormat="1" ht="38.25" x14ac:dyDescent="0.2">
      <c r="A188" s="29" t="s">
        <v>14</v>
      </c>
      <c r="B188" s="29">
        <v>551</v>
      </c>
      <c r="C188" s="29" t="s">
        <v>15</v>
      </c>
      <c r="D188" s="29">
        <v>73171604</v>
      </c>
      <c r="E188" s="11">
        <v>10807</v>
      </c>
      <c r="F188" s="29" t="s">
        <v>302</v>
      </c>
      <c r="G188" s="30" t="s">
        <v>1590</v>
      </c>
      <c r="H188" s="29" t="s">
        <v>16</v>
      </c>
      <c r="I188" s="31" t="s">
        <v>30</v>
      </c>
      <c r="J188" s="21" t="s">
        <v>273</v>
      </c>
      <c r="K188" s="23">
        <v>1</v>
      </c>
      <c r="L188" s="32">
        <v>18000000</v>
      </c>
      <c r="M188" s="32">
        <f t="shared" si="24"/>
        <v>18000000</v>
      </c>
      <c r="N188" s="29"/>
    </row>
    <row r="189" spans="1:14" s="33" customFormat="1" ht="25.5" x14ac:dyDescent="0.2">
      <c r="A189" s="29" t="s">
        <v>14</v>
      </c>
      <c r="B189" s="29">
        <v>551</v>
      </c>
      <c r="C189" s="29" t="s">
        <v>15</v>
      </c>
      <c r="D189" s="29">
        <v>81112299</v>
      </c>
      <c r="E189" s="11">
        <v>10808</v>
      </c>
      <c r="F189" s="29" t="s">
        <v>303</v>
      </c>
      <c r="G189" s="30" t="s">
        <v>304</v>
      </c>
      <c r="H189" s="29" t="s">
        <v>16</v>
      </c>
      <c r="I189" s="31" t="s">
        <v>30</v>
      </c>
      <c r="J189" s="21" t="s">
        <v>273</v>
      </c>
      <c r="K189" s="23">
        <v>1</v>
      </c>
      <c r="L189" s="32">
        <v>2640000</v>
      </c>
      <c r="M189" s="32">
        <f t="shared" si="24"/>
        <v>2640000</v>
      </c>
      <c r="N189" s="29"/>
    </row>
    <row r="190" spans="1:14" s="33" customFormat="1" ht="38.25" x14ac:dyDescent="0.2">
      <c r="A190" s="29" t="s">
        <v>14</v>
      </c>
      <c r="B190" s="29">
        <v>551</v>
      </c>
      <c r="C190" s="29" t="s">
        <v>15</v>
      </c>
      <c r="D190" s="29">
        <v>81112299</v>
      </c>
      <c r="E190" s="11">
        <v>10808</v>
      </c>
      <c r="F190" s="29" t="s">
        <v>303</v>
      </c>
      <c r="G190" s="30" t="s">
        <v>1591</v>
      </c>
      <c r="H190" s="29" t="s">
        <v>16</v>
      </c>
      <c r="I190" s="31" t="s">
        <v>30</v>
      </c>
      <c r="J190" s="21" t="s">
        <v>29</v>
      </c>
      <c r="K190" s="23">
        <v>1</v>
      </c>
      <c r="L190" s="32">
        <v>2600000</v>
      </c>
      <c r="M190" s="32">
        <f t="shared" si="24"/>
        <v>2600000</v>
      </c>
      <c r="N190" s="29"/>
    </row>
    <row r="191" spans="1:14" s="33" customFormat="1" ht="38.25" x14ac:dyDescent="0.2">
      <c r="A191" s="29" t="s">
        <v>14</v>
      </c>
      <c r="B191" s="29">
        <v>551</v>
      </c>
      <c r="C191" s="29" t="s">
        <v>15</v>
      </c>
      <c r="D191" s="29">
        <v>81112299</v>
      </c>
      <c r="E191" s="11">
        <v>10808</v>
      </c>
      <c r="F191" s="29" t="s">
        <v>303</v>
      </c>
      <c r="G191" s="30" t="s">
        <v>1592</v>
      </c>
      <c r="H191" s="29" t="s">
        <v>16</v>
      </c>
      <c r="I191" s="31" t="s">
        <v>30</v>
      </c>
      <c r="J191" s="21" t="s">
        <v>273</v>
      </c>
      <c r="K191" s="23">
        <v>1</v>
      </c>
      <c r="L191" s="32">
        <v>99620800</v>
      </c>
      <c r="M191" s="32">
        <f t="shared" si="24"/>
        <v>99620800</v>
      </c>
      <c r="N191" s="29"/>
    </row>
    <row r="192" spans="1:14" s="33" customFormat="1" x14ac:dyDescent="0.2">
      <c r="A192" s="29" t="s">
        <v>14</v>
      </c>
      <c r="B192" s="29">
        <v>551</v>
      </c>
      <c r="C192" s="29" t="s">
        <v>15</v>
      </c>
      <c r="D192" s="29">
        <v>72151701</v>
      </c>
      <c r="E192" s="11">
        <v>10899</v>
      </c>
      <c r="F192" s="29" t="s">
        <v>305</v>
      </c>
      <c r="G192" s="30" t="s">
        <v>306</v>
      </c>
      <c r="H192" s="29" t="s">
        <v>16</v>
      </c>
      <c r="I192" s="31" t="s">
        <v>30</v>
      </c>
      <c r="J192" s="21" t="s">
        <v>32</v>
      </c>
      <c r="K192" s="23">
        <v>1</v>
      </c>
      <c r="L192" s="32">
        <v>2965270</v>
      </c>
      <c r="M192" s="32">
        <f t="shared" si="24"/>
        <v>2965270</v>
      </c>
      <c r="N192" s="29"/>
    </row>
    <row r="193" spans="1:14" s="33" customFormat="1" x14ac:dyDescent="0.2">
      <c r="A193" s="29" t="s">
        <v>14</v>
      </c>
      <c r="B193" s="29">
        <v>551</v>
      </c>
      <c r="C193" s="29" t="s">
        <v>15</v>
      </c>
      <c r="D193" s="29">
        <v>51473503</v>
      </c>
      <c r="E193" s="12">
        <v>20102</v>
      </c>
      <c r="F193" s="12" t="s">
        <v>307</v>
      </c>
      <c r="G193" s="30" t="s">
        <v>308</v>
      </c>
      <c r="H193" s="29" t="s">
        <v>16</v>
      </c>
      <c r="I193" s="35" t="s">
        <v>30</v>
      </c>
      <c r="J193" s="21" t="s">
        <v>32</v>
      </c>
      <c r="K193" s="23">
        <v>20</v>
      </c>
      <c r="L193" s="32">
        <v>1084.8</v>
      </c>
      <c r="M193" s="32">
        <f t="shared" si="24"/>
        <v>21696</v>
      </c>
      <c r="N193" s="36"/>
    </row>
    <row r="194" spans="1:14" s="33" customFormat="1" x14ac:dyDescent="0.2">
      <c r="A194" s="29" t="s">
        <v>14</v>
      </c>
      <c r="B194" s="29">
        <v>551</v>
      </c>
      <c r="C194" s="29" t="s">
        <v>15</v>
      </c>
      <c r="D194" s="29">
        <v>51471901</v>
      </c>
      <c r="E194" s="21" t="s">
        <v>309</v>
      </c>
      <c r="F194" s="21" t="s">
        <v>310</v>
      </c>
      <c r="G194" s="30" t="s">
        <v>1593</v>
      </c>
      <c r="H194" s="29" t="s">
        <v>16</v>
      </c>
      <c r="I194" s="35" t="s">
        <v>30</v>
      </c>
      <c r="J194" s="21" t="s">
        <v>32</v>
      </c>
      <c r="K194" s="23">
        <v>10</v>
      </c>
      <c r="L194" s="32">
        <v>1808</v>
      </c>
      <c r="M194" s="32">
        <f t="shared" si="24"/>
        <v>18080</v>
      </c>
      <c r="N194" s="36"/>
    </row>
    <row r="195" spans="1:14" s="33" customFormat="1" x14ac:dyDescent="0.2">
      <c r="A195" s="29" t="s">
        <v>14</v>
      </c>
      <c r="B195" s="29">
        <v>551</v>
      </c>
      <c r="C195" s="29" t="s">
        <v>15</v>
      </c>
      <c r="D195" s="29">
        <v>51471901</v>
      </c>
      <c r="E195" s="21" t="s">
        <v>309</v>
      </c>
      <c r="F195" s="21" t="s">
        <v>310</v>
      </c>
      <c r="G195" s="30" t="s">
        <v>1565</v>
      </c>
      <c r="H195" s="29" t="s">
        <v>16</v>
      </c>
      <c r="I195" s="35" t="s">
        <v>30</v>
      </c>
      <c r="J195" s="21" t="s">
        <v>32</v>
      </c>
      <c r="K195" s="23">
        <v>22</v>
      </c>
      <c r="L195" s="32">
        <v>2599</v>
      </c>
      <c r="M195" s="32">
        <f>+K195*L195</f>
        <v>57178</v>
      </c>
      <c r="N195" s="36"/>
    </row>
    <row r="196" spans="1:14" s="33" customFormat="1" x14ac:dyDescent="0.2">
      <c r="A196" s="29" t="s">
        <v>14</v>
      </c>
      <c r="B196" s="29">
        <v>551</v>
      </c>
      <c r="C196" s="29" t="s">
        <v>15</v>
      </c>
      <c r="D196" s="29">
        <v>42201708</v>
      </c>
      <c r="E196" s="12">
        <v>20102</v>
      </c>
      <c r="F196" s="12" t="s">
        <v>307</v>
      </c>
      <c r="G196" s="30" t="s">
        <v>311</v>
      </c>
      <c r="H196" s="29" t="s">
        <v>16</v>
      </c>
      <c r="I196" s="35" t="s">
        <v>30</v>
      </c>
      <c r="J196" s="21" t="s">
        <v>32</v>
      </c>
      <c r="K196" s="23">
        <v>5</v>
      </c>
      <c r="L196" s="32">
        <v>11537.3</v>
      </c>
      <c r="M196" s="32">
        <f t="shared" si="24"/>
        <v>57686.5</v>
      </c>
      <c r="N196" s="36"/>
    </row>
    <row r="197" spans="1:14" s="33" customFormat="1" x14ac:dyDescent="0.2">
      <c r="A197" s="29" t="s">
        <v>14</v>
      </c>
      <c r="B197" s="29">
        <v>551</v>
      </c>
      <c r="C197" s="29" t="s">
        <v>15</v>
      </c>
      <c r="D197" s="29">
        <v>31211803</v>
      </c>
      <c r="E197" s="37">
        <v>20104</v>
      </c>
      <c r="F197" s="29" t="s">
        <v>312</v>
      </c>
      <c r="G197" s="30" t="s">
        <v>1594</v>
      </c>
      <c r="H197" s="29" t="s">
        <v>16</v>
      </c>
      <c r="I197" s="35" t="s">
        <v>30</v>
      </c>
      <c r="J197" s="21" t="s">
        <v>32</v>
      </c>
      <c r="K197" s="23">
        <v>20</v>
      </c>
      <c r="L197" s="32">
        <v>7916.78</v>
      </c>
      <c r="M197" s="32">
        <f>+K197*L197</f>
        <v>158335.6</v>
      </c>
      <c r="N197" s="36"/>
    </row>
    <row r="198" spans="1:14" s="33" customFormat="1" x14ac:dyDescent="0.25">
      <c r="A198" s="29" t="s">
        <v>14</v>
      </c>
      <c r="B198" s="29">
        <v>551</v>
      </c>
      <c r="C198" s="29" t="s">
        <v>15</v>
      </c>
      <c r="D198" s="29">
        <v>31211707</v>
      </c>
      <c r="E198" s="37">
        <v>20104</v>
      </c>
      <c r="F198" s="34" t="s">
        <v>313</v>
      </c>
      <c r="G198" s="30" t="s">
        <v>314</v>
      </c>
      <c r="H198" s="29" t="s">
        <v>16</v>
      </c>
      <c r="I198" s="35" t="s">
        <v>30</v>
      </c>
      <c r="J198" s="21" t="s">
        <v>32</v>
      </c>
      <c r="K198" s="23">
        <v>10</v>
      </c>
      <c r="L198" s="32">
        <v>12825.5</v>
      </c>
      <c r="M198" s="32">
        <f t="shared" ref="M198:M261" si="25">+K198*L198</f>
        <v>128255</v>
      </c>
      <c r="N198" s="36"/>
    </row>
    <row r="199" spans="1:14" s="33" customFormat="1" x14ac:dyDescent="0.25">
      <c r="A199" s="29" t="s">
        <v>14</v>
      </c>
      <c r="B199" s="29">
        <v>551</v>
      </c>
      <c r="C199" s="29" t="s">
        <v>15</v>
      </c>
      <c r="D199" s="29">
        <v>31211506</v>
      </c>
      <c r="E199" s="37">
        <v>20104</v>
      </c>
      <c r="F199" s="34" t="s">
        <v>315</v>
      </c>
      <c r="G199" s="30" t="s">
        <v>316</v>
      </c>
      <c r="H199" s="29" t="s">
        <v>16</v>
      </c>
      <c r="I199" s="35" t="s">
        <v>30</v>
      </c>
      <c r="J199" s="21" t="s">
        <v>32</v>
      </c>
      <c r="K199" s="23">
        <v>40</v>
      </c>
      <c r="L199" s="32">
        <v>7797</v>
      </c>
      <c r="M199" s="32">
        <f t="shared" si="25"/>
        <v>311880</v>
      </c>
      <c r="N199" s="36"/>
    </row>
    <row r="200" spans="1:14" s="33" customFormat="1" x14ac:dyDescent="0.25">
      <c r="A200" s="29" t="s">
        <v>14</v>
      </c>
      <c r="B200" s="29">
        <v>551</v>
      </c>
      <c r="C200" s="29" t="s">
        <v>15</v>
      </c>
      <c r="D200" s="29">
        <v>31211506</v>
      </c>
      <c r="E200" s="37">
        <v>20104</v>
      </c>
      <c r="F200" s="34" t="s">
        <v>317</v>
      </c>
      <c r="G200" s="30" t="s">
        <v>318</v>
      </c>
      <c r="H200" s="29" t="s">
        <v>16</v>
      </c>
      <c r="I200" s="35" t="s">
        <v>30</v>
      </c>
      <c r="J200" s="21" t="s">
        <v>32</v>
      </c>
      <c r="K200" s="23">
        <v>15</v>
      </c>
      <c r="L200" s="32">
        <v>16599.7</v>
      </c>
      <c r="M200" s="32">
        <f t="shared" si="25"/>
        <v>248995.5</v>
      </c>
      <c r="N200" s="36"/>
    </row>
    <row r="201" spans="1:14" s="33" customFormat="1" x14ac:dyDescent="0.25">
      <c r="A201" s="29" t="s">
        <v>14</v>
      </c>
      <c r="B201" s="29">
        <v>551</v>
      </c>
      <c r="C201" s="29" t="s">
        <v>15</v>
      </c>
      <c r="D201" s="29">
        <v>31211506</v>
      </c>
      <c r="E201" s="37">
        <v>20104</v>
      </c>
      <c r="F201" s="34" t="s">
        <v>319</v>
      </c>
      <c r="G201" s="30" t="s">
        <v>320</v>
      </c>
      <c r="H201" s="29" t="s">
        <v>16</v>
      </c>
      <c r="I201" s="35" t="s">
        <v>30</v>
      </c>
      <c r="J201" s="21" t="s">
        <v>32</v>
      </c>
      <c r="K201" s="23">
        <v>20</v>
      </c>
      <c r="L201" s="32">
        <v>18259.669999999998</v>
      </c>
      <c r="M201" s="32">
        <f t="shared" si="25"/>
        <v>365193.39999999997</v>
      </c>
      <c r="N201" s="36"/>
    </row>
    <row r="202" spans="1:14" s="33" customFormat="1" x14ac:dyDescent="0.25">
      <c r="A202" s="29" t="s">
        <v>14</v>
      </c>
      <c r="B202" s="29">
        <v>551</v>
      </c>
      <c r="C202" s="29" t="s">
        <v>15</v>
      </c>
      <c r="D202" s="29">
        <v>31211803</v>
      </c>
      <c r="E202" s="37">
        <v>20104</v>
      </c>
      <c r="F202" s="34" t="s">
        <v>321</v>
      </c>
      <c r="G202" s="30" t="s">
        <v>322</v>
      </c>
      <c r="H202" s="29" t="s">
        <v>16</v>
      </c>
      <c r="I202" s="35" t="s">
        <v>30</v>
      </c>
      <c r="J202" s="21" t="s">
        <v>32</v>
      </c>
      <c r="K202" s="23">
        <v>10</v>
      </c>
      <c r="L202" s="32">
        <v>8683.0149999999994</v>
      </c>
      <c r="M202" s="32">
        <f t="shared" si="25"/>
        <v>86830.15</v>
      </c>
      <c r="N202" s="36"/>
    </row>
    <row r="203" spans="1:14" s="33" customFormat="1" x14ac:dyDescent="0.2">
      <c r="A203" s="29" t="s">
        <v>14</v>
      </c>
      <c r="B203" s="29">
        <v>551</v>
      </c>
      <c r="C203" s="29" t="s">
        <v>15</v>
      </c>
      <c r="D203" s="29">
        <v>44121904</v>
      </c>
      <c r="E203" s="12">
        <v>20104</v>
      </c>
      <c r="F203" s="29" t="s">
        <v>245</v>
      </c>
      <c r="G203" s="30" t="s">
        <v>323</v>
      </c>
      <c r="H203" s="29" t="s">
        <v>16</v>
      </c>
      <c r="I203" s="35" t="s">
        <v>30</v>
      </c>
      <c r="J203" s="21" t="s">
        <v>32</v>
      </c>
      <c r="K203" s="23">
        <v>210</v>
      </c>
      <c r="L203" s="32">
        <v>704.95</v>
      </c>
      <c r="M203" s="32">
        <f t="shared" si="25"/>
        <v>148039.5</v>
      </c>
      <c r="N203" s="36"/>
    </row>
    <row r="204" spans="1:14" s="33" customFormat="1" x14ac:dyDescent="0.2">
      <c r="A204" s="29" t="s">
        <v>14</v>
      </c>
      <c r="B204" s="29">
        <v>551</v>
      </c>
      <c r="C204" s="29" t="s">
        <v>15</v>
      </c>
      <c r="D204" s="29">
        <v>44121904</v>
      </c>
      <c r="E204" s="12">
        <v>20104</v>
      </c>
      <c r="F204" s="29" t="s">
        <v>245</v>
      </c>
      <c r="G204" s="30" t="s">
        <v>324</v>
      </c>
      <c r="H204" s="29" t="s">
        <v>16</v>
      </c>
      <c r="I204" s="35" t="s">
        <v>30</v>
      </c>
      <c r="J204" s="21" t="s">
        <v>32</v>
      </c>
      <c r="K204" s="23">
        <v>63</v>
      </c>
      <c r="L204" s="32">
        <v>704.95</v>
      </c>
      <c r="M204" s="32">
        <f t="shared" si="25"/>
        <v>44411.850000000006</v>
      </c>
      <c r="N204" s="36"/>
    </row>
    <row r="205" spans="1:14" s="33" customFormat="1" x14ac:dyDescent="0.2">
      <c r="A205" s="29" t="s">
        <v>14</v>
      </c>
      <c r="B205" s="29">
        <v>551</v>
      </c>
      <c r="C205" s="29" t="s">
        <v>15</v>
      </c>
      <c r="D205" s="29">
        <v>39101902</v>
      </c>
      <c r="E205" s="12">
        <v>20304</v>
      </c>
      <c r="F205" s="29" t="s">
        <v>325</v>
      </c>
      <c r="G205" s="30" t="s">
        <v>326</v>
      </c>
      <c r="H205" s="29" t="s">
        <v>16</v>
      </c>
      <c r="I205" s="35" t="s">
        <v>30</v>
      </c>
      <c r="J205" s="21" t="s">
        <v>32</v>
      </c>
      <c r="K205" s="23">
        <v>30</v>
      </c>
      <c r="L205" s="32">
        <v>16835.87</v>
      </c>
      <c r="M205" s="32">
        <f t="shared" si="25"/>
        <v>505076.1</v>
      </c>
      <c r="N205" s="36"/>
    </row>
    <row r="206" spans="1:14" s="33" customFormat="1" ht="38.25" x14ac:dyDescent="0.2">
      <c r="A206" s="29" t="s">
        <v>14</v>
      </c>
      <c r="B206" s="29">
        <v>551</v>
      </c>
      <c r="C206" s="29" t="s">
        <v>15</v>
      </c>
      <c r="D206" s="29">
        <v>39101901</v>
      </c>
      <c r="E206" s="12">
        <v>20304</v>
      </c>
      <c r="F206" s="29" t="s">
        <v>327</v>
      </c>
      <c r="G206" s="30" t="s">
        <v>328</v>
      </c>
      <c r="H206" s="29" t="s">
        <v>16</v>
      </c>
      <c r="I206" s="35" t="s">
        <v>30</v>
      </c>
      <c r="J206" s="21" t="s">
        <v>32</v>
      </c>
      <c r="K206" s="23">
        <v>300</v>
      </c>
      <c r="L206" s="32">
        <v>2253.2199999999998</v>
      </c>
      <c r="M206" s="32">
        <f t="shared" si="25"/>
        <v>675965.99999999988</v>
      </c>
      <c r="N206" s="36"/>
    </row>
    <row r="207" spans="1:14" s="33" customFormat="1" x14ac:dyDescent="0.2">
      <c r="A207" s="29" t="s">
        <v>14</v>
      </c>
      <c r="B207" s="29">
        <v>551</v>
      </c>
      <c r="C207" s="29" t="s">
        <v>15</v>
      </c>
      <c r="D207" s="29">
        <v>26111701</v>
      </c>
      <c r="E207" s="12">
        <v>20304</v>
      </c>
      <c r="F207" s="29" t="s">
        <v>329</v>
      </c>
      <c r="G207" s="30" t="s">
        <v>330</v>
      </c>
      <c r="H207" s="29" t="s">
        <v>16</v>
      </c>
      <c r="I207" s="35" t="s">
        <v>30</v>
      </c>
      <c r="J207" s="21" t="s">
        <v>32</v>
      </c>
      <c r="K207" s="23">
        <v>15</v>
      </c>
      <c r="L207" s="32">
        <v>5593.5</v>
      </c>
      <c r="M207" s="32">
        <f t="shared" si="25"/>
        <v>83902.5</v>
      </c>
      <c r="N207" s="36"/>
    </row>
    <row r="208" spans="1:14" s="33" customFormat="1" x14ac:dyDescent="0.2">
      <c r="A208" s="29" t="s">
        <v>14</v>
      </c>
      <c r="B208" s="29">
        <v>551</v>
      </c>
      <c r="C208" s="29" t="s">
        <v>15</v>
      </c>
      <c r="D208" s="29">
        <v>26111701</v>
      </c>
      <c r="E208" s="29" t="s">
        <v>331</v>
      </c>
      <c r="F208" s="29" t="s">
        <v>329</v>
      </c>
      <c r="G208" s="30" t="s">
        <v>332</v>
      </c>
      <c r="H208" s="29" t="s">
        <v>16</v>
      </c>
      <c r="I208" s="35" t="s">
        <v>30</v>
      </c>
      <c r="J208" s="21" t="s">
        <v>32</v>
      </c>
      <c r="K208" s="23">
        <v>10</v>
      </c>
      <c r="L208" s="32">
        <v>415.37</v>
      </c>
      <c r="M208" s="32">
        <f t="shared" si="25"/>
        <v>4153.7</v>
      </c>
      <c r="N208" s="36"/>
    </row>
    <row r="209" spans="1:14" s="33" customFormat="1" ht="25.5" x14ac:dyDescent="0.2">
      <c r="A209" s="29" t="s">
        <v>14</v>
      </c>
      <c r="B209" s="29">
        <v>551</v>
      </c>
      <c r="C209" s="29" t="s">
        <v>15</v>
      </c>
      <c r="D209" s="29">
        <v>26111701</v>
      </c>
      <c r="E209" s="29" t="s">
        <v>331</v>
      </c>
      <c r="F209" s="29" t="s">
        <v>329</v>
      </c>
      <c r="G209" s="30" t="s">
        <v>333</v>
      </c>
      <c r="H209" s="29" t="s">
        <v>16</v>
      </c>
      <c r="I209" s="35" t="s">
        <v>30</v>
      </c>
      <c r="J209" s="21" t="s">
        <v>32</v>
      </c>
      <c r="K209" s="23">
        <v>20</v>
      </c>
      <c r="L209" s="32">
        <v>415.37</v>
      </c>
      <c r="M209" s="32">
        <f t="shared" si="25"/>
        <v>8307.4</v>
      </c>
      <c r="N209" s="36"/>
    </row>
    <row r="210" spans="1:14" s="33" customFormat="1" x14ac:dyDescent="0.2">
      <c r="A210" s="29" t="s">
        <v>14</v>
      </c>
      <c r="B210" s="29">
        <v>551</v>
      </c>
      <c r="C210" s="29" t="s">
        <v>15</v>
      </c>
      <c r="D210" s="29">
        <v>26111701</v>
      </c>
      <c r="E210" s="29" t="s">
        <v>331</v>
      </c>
      <c r="F210" s="29" t="s">
        <v>334</v>
      </c>
      <c r="G210" s="30" t="s">
        <v>335</v>
      </c>
      <c r="H210" s="29" t="s">
        <v>16</v>
      </c>
      <c r="I210" s="35" t="s">
        <v>30</v>
      </c>
      <c r="J210" s="21" t="s">
        <v>32</v>
      </c>
      <c r="K210" s="23">
        <v>10</v>
      </c>
      <c r="L210" s="32">
        <v>1448.1020000000001</v>
      </c>
      <c r="M210" s="32">
        <f t="shared" si="25"/>
        <v>14481.02</v>
      </c>
      <c r="N210" s="36"/>
    </row>
    <row r="211" spans="1:14" s="33" customFormat="1" x14ac:dyDescent="0.2">
      <c r="A211" s="29" t="s">
        <v>14</v>
      </c>
      <c r="B211" s="29">
        <v>551</v>
      </c>
      <c r="C211" s="29" t="s">
        <v>15</v>
      </c>
      <c r="D211" s="29">
        <v>26111701</v>
      </c>
      <c r="E211" s="12">
        <v>20304</v>
      </c>
      <c r="F211" s="29" t="s">
        <v>336</v>
      </c>
      <c r="G211" s="30" t="s">
        <v>337</v>
      </c>
      <c r="H211" s="29" t="s">
        <v>16</v>
      </c>
      <c r="I211" s="35" t="s">
        <v>30</v>
      </c>
      <c r="J211" s="21" t="s">
        <v>32</v>
      </c>
      <c r="K211" s="23">
        <v>15</v>
      </c>
      <c r="L211" s="32">
        <v>4950</v>
      </c>
      <c r="M211" s="32">
        <f t="shared" si="25"/>
        <v>74250</v>
      </c>
      <c r="N211" s="36"/>
    </row>
    <row r="212" spans="1:14" s="33" customFormat="1" x14ac:dyDescent="0.2">
      <c r="A212" s="29" t="s">
        <v>14</v>
      </c>
      <c r="B212" s="29">
        <v>551</v>
      </c>
      <c r="C212" s="29" t="s">
        <v>15</v>
      </c>
      <c r="D212" s="29">
        <v>90101603</v>
      </c>
      <c r="E212" s="12">
        <v>20304</v>
      </c>
      <c r="F212" s="29" t="s">
        <v>36</v>
      </c>
      <c r="G212" s="30" t="s">
        <v>338</v>
      </c>
      <c r="H212" s="29" t="s">
        <v>16</v>
      </c>
      <c r="I212" s="35" t="s">
        <v>30</v>
      </c>
      <c r="J212" s="21" t="s">
        <v>32</v>
      </c>
      <c r="K212" s="23">
        <v>15</v>
      </c>
      <c r="L212" s="32">
        <v>79100</v>
      </c>
      <c r="M212" s="32">
        <f t="shared" si="25"/>
        <v>1186500</v>
      </c>
      <c r="N212" s="36"/>
    </row>
    <row r="213" spans="1:14" s="33" customFormat="1" x14ac:dyDescent="0.2">
      <c r="A213" s="29" t="s">
        <v>14</v>
      </c>
      <c r="B213" s="29">
        <v>551</v>
      </c>
      <c r="C213" s="29" t="s">
        <v>15</v>
      </c>
      <c r="D213" s="29">
        <v>90101603</v>
      </c>
      <c r="E213" s="12">
        <v>20304</v>
      </c>
      <c r="F213" s="29" t="s">
        <v>36</v>
      </c>
      <c r="G213" s="30" t="s">
        <v>339</v>
      </c>
      <c r="H213" s="29" t="s">
        <v>16</v>
      </c>
      <c r="I213" s="35" t="s">
        <v>30</v>
      </c>
      <c r="J213" s="21" t="s">
        <v>32</v>
      </c>
      <c r="K213" s="23">
        <v>5</v>
      </c>
      <c r="L213" s="32">
        <v>54579</v>
      </c>
      <c r="M213" s="32">
        <f t="shared" si="25"/>
        <v>272895</v>
      </c>
      <c r="N213" s="36"/>
    </row>
    <row r="214" spans="1:14" s="33" customFormat="1" x14ac:dyDescent="0.2">
      <c r="A214" s="29" t="s">
        <v>14</v>
      </c>
      <c r="B214" s="29">
        <v>551</v>
      </c>
      <c r="C214" s="29" t="s">
        <v>15</v>
      </c>
      <c r="D214" s="29">
        <v>39121440</v>
      </c>
      <c r="E214" s="12">
        <v>20304</v>
      </c>
      <c r="F214" s="29" t="s">
        <v>340</v>
      </c>
      <c r="G214" s="30" t="s">
        <v>341</v>
      </c>
      <c r="H214" s="29" t="s">
        <v>16</v>
      </c>
      <c r="I214" s="35" t="s">
        <v>30</v>
      </c>
      <c r="J214" s="21" t="s">
        <v>32</v>
      </c>
      <c r="K214" s="23">
        <v>6</v>
      </c>
      <c r="L214" s="32">
        <v>12882</v>
      </c>
      <c r="M214" s="32">
        <f t="shared" si="25"/>
        <v>77292</v>
      </c>
      <c r="N214" s="36"/>
    </row>
    <row r="215" spans="1:14" s="33" customFormat="1" x14ac:dyDescent="0.2">
      <c r="A215" s="29" t="s">
        <v>14</v>
      </c>
      <c r="B215" s="29">
        <v>551</v>
      </c>
      <c r="C215" s="29" t="s">
        <v>15</v>
      </c>
      <c r="D215" s="29">
        <v>39121440</v>
      </c>
      <c r="E215" s="12">
        <v>20304</v>
      </c>
      <c r="F215" s="29" t="s">
        <v>340</v>
      </c>
      <c r="G215" s="30" t="s">
        <v>342</v>
      </c>
      <c r="H215" s="29" t="s">
        <v>16</v>
      </c>
      <c r="I215" s="35" t="s">
        <v>30</v>
      </c>
      <c r="J215" s="21" t="s">
        <v>32</v>
      </c>
      <c r="K215" s="23">
        <v>6</v>
      </c>
      <c r="L215" s="32">
        <v>13390.5</v>
      </c>
      <c r="M215" s="32">
        <f t="shared" si="25"/>
        <v>80343</v>
      </c>
      <c r="N215" s="36"/>
    </row>
    <row r="216" spans="1:14" s="33" customFormat="1" x14ac:dyDescent="0.2">
      <c r="A216" s="29" t="s">
        <v>14</v>
      </c>
      <c r="B216" s="29">
        <v>551</v>
      </c>
      <c r="C216" s="29" t="s">
        <v>15</v>
      </c>
      <c r="D216" s="29">
        <v>39121031</v>
      </c>
      <c r="E216" s="12">
        <v>20304</v>
      </c>
      <c r="F216" s="29" t="s">
        <v>343</v>
      </c>
      <c r="G216" s="30" t="s">
        <v>344</v>
      </c>
      <c r="H216" s="29" t="s">
        <v>16</v>
      </c>
      <c r="I216" s="35" t="s">
        <v>30</v>
      </c>
      <c r="J216" s="21" t="s">
        <v>32</v>
      </c>
      <c r="K216" s="23">
        <v>11</v>
      </c>
      <c r="L216" s="32">
        <v>2813.48</v>
      </c>
      <c r="M216" s="32">
        <f t="shared" si="25"/>
        <v>30948.28</v>
      </c>
      <c r="N216" s="36"/>
    </row>
    <row r="217" spans="1:14" s="33" customFormat="1" x14ac:dyDescent="0.2">
      <c r="A217" s="29" t="s">
        <v>14</v>
      </c>
      <c r="B217" s="29">
        <v>551</v>
      </c>
      <c r="C217" s="29" t="s">
        <v>15</v>
      </c>
      <c r="D217" s="29">
        <v>30181603</v>
      </c>
      <c r="E217" s="37">
        <v>20399</v>
      </c>
      <c r="F217" s="29" t="s">
        <v>345</v>
      </c>
      <c r="G217" s="30" t="s">
        <v>346</v>
      </c>
      <c r="H217" s="29" t="s">
        <v>16</v>
      </c>
      <c r="I217" s="35" t="s">
        <v>30</v>
      </c>
      <c r="J217" s="21" t="s">
        <v>32</v>
      </c>
      <c r="K217" s="23">
        <v>25</v>
      </c>
      <c r="L217" s="32">
        <v>12033.37</v>
      </c>
      <c r="M217" s="32">
        <f t="shared" si="25"/>
        <v>300834.25</v>
      </c>
      <c r="N217" s="36"/>
    </row>
    <row r="218" spans="1:14" s="33" customFormat="1" x14ac:dyDescent="0.2">
      <c r="A218" s="29" t="s">
        <v>14</v>
      </c>
      <c r="B218" s="29">
        <v>551</v>
      </c>
      <c r="C218" s="29" t="s">
        <v>15</v>
      </c>
      <c r="D218" s="29">
        <v>30181603</v>
      </c>
      <c r="E218" s="37">
        <v>20399</v>
      </c>
      <c r="F218" s="29" t="s">
        <v>345</v>
      </c>
      <c r="G218" s="30" t="s">
        <v>347</v>
      </c>
      <c r="H218" s="29" t="s">
        <v>16</v>
      </c>
      <c r="I218" s="35" t="s">
        <v>30</v>
      </c>
      <c r="J218" s="21" t="s">
        <v>32</v>
      </c>
      <c r="K218" s="23">
        <v>20</v>
      </c>
      <c r="L218" s="32">
        <v>12033.37</v>
      </c>
      <c r="M218" s="32">
        <f t="shared" si="25"/>
        <v>240667.40000000002</v>
      </c>
      <c r="N218" s="36"/>
    </row>
    <row r="219" spans="1:14" s="33" customFormat="1" x14ac:dyDescent="0.25">
      <c r="A219" s="29" t="s">
        <v>14</v>
      </c>
      <c r="B219" s="29">
        <v>551</v>
      </c>
      <c r="C219" s="29" t="s">
        <v>15</v>
      </c>
      <c r="D219" s="29">
        <v>27113201</v>
      </c>
      <c r="E219" s="12">
        <v>20401</v>
      </c>
      <c r="F219" s="34" t="s">
        <v>348</v>
      </c>
      <c r="G219" s="30" t="s">
        <v>1595</v>
      </c>
      <c r="H219" s="29" t="s">
        <v>16</v>
      </c>
      <c r="I219" s="35" t="s">
        <v>30</v>
      </c>
      <c r="J219" s="21" t="s">
        <v>32</v>
      </c>
      <c r="K219" s="23">
        <v>1</v>
      </c>
      <c r="L219" s="32">
        <v>3000000</v>
      </c>
      <c r="M219" s="32">
        <f t="shared" si="25"/>
        <v>3000000</v>
      </c>
      <c r="N219" s="36"/>
    </row>
    <row r="220" spans="1:14" s="33" customFormat="1" x14ac:dyDescent="0.2">
      <c r="A220" s="29" t="s">
        <v>14</v>
      </c>
      <c r="B220" s="29">
        <v>551</v>
      </c>
      <c r="C220" s="29" t="s">
        <v>15</v>
      </c>
      <c r="D220" s="29">
        <v>60121301</v>
      </c>
      <c r="E220" s="29" t="s">
        <v>349</v>
      </c>
      <c r="F220" s="29" t="s">
        <v>350</v>
      </c>
      <c r="G220" s="30" t="s">
        <v>827</v>
      </c>
      <c r="H220" s="29" t="s">
        <v>16</v>
      </c>
      <c r="I220" s="35" t="s">
        <v>30</v>
      </c>
      <c r="J220" s="21" t="s">
        <v>32</v>
      </c>
      <c r="K220" s="23">
        <v>9</v>
      </c>
      <c r="L220" s="32">
        <v>12704.56</v>
      </c>
      <c r="M220" s="32">
        <f t="shared" si="25"/>
        <v>114341.04</v>
      </c>
      <c r="N220" s="36"/>
    </row>
    <row r="221" spans="1:14" s="33" customFormat="1" x14ac:dyDescent="0.25">
      <c r="A221" s="29" t="s">
        <v>14</v>
      </c>
      <c r="B221" s="29">
        <v>551</v>
      </c>
      <c r="C221" s="29" t="s">
        <v>15</v>
      </c>
      <c r="D221" s="29">
        <v>44122003</v>
      </c>
      <c r="E221" s="12">
        <v>20401</v>
      </c>
      <c r="F221" s="34" t="s">
        <v>351</v>
      </c>
      <c r="G221" s="30" t="s">
        <v>352</v>
      </c>
      <c r="H221" s="29" t="s">
        <v>16</v>
      </c>
      <c r="I221" s="35" t="s">
        <v>30</v>
      </c>
      <c r="J221" s="21" t="s">
        <v>32</v>
      </c>
      <c r="K221" s="23">
        <v>20</v>
      </c>
      <c r="L221" s="32">
        <v>1937.95</v>
      </c>
      <c r="M221" s="32">
        <f t="shared" si="25"/>
        <v>38759</v>
      </c>
      <c r="N221" s="36"/>
    </row>
    <row r="222" spans="1:14" s="33" customFormat="1" x14ac:dyDescent="0.25">
      <c r="A222" s="29" t="s">
        <v>14</v>
      </c>
      <c r="B222" s="29">
        <v>551</v>
      </c>
      <c r="C222" s="29" t="s">
        <v>15</v>
      </c>
      <c r="D222" s="29">
        <v>41112224</v>
      </c>
      <c r="E222" s="12">
        <v>20401</v>
      </c>
      <c r="F222" s="34" t="s">
        <v>353</v>
      </c>
      <c r="G222" s="30" t="s">
        <v>354</v>
      </c>
      <c r="H222" s="29" t="s">
        <v>16</v>
      </c>
      <c r="I222" s="35" t="s">
        <v>30</v>
      </c>
      <c r="J222" s="21" t="s">
        <v>32</v>
      </c>
      <c r="K222" s="23">
        <v>2</v>
      </c>
      <c r="L222" s="32">
        <v>47460</v>
      </c>
      <c r="M222" s="32">
        <f t="shared" si="25"/>
        <v>94920</v>
      </c>
      <c r="N222" s="36"/>
    </row>
    <row r="223" spans="1:14" s="33" customFormat="1" ht="25.5" x14ac:dyDescent="0.25">
      <c r="A223" s="29" t="s">
        <v>14</v>
      </c>
      <c r="B223" s="29">
        <v>551</v>
      </c>
      <c r="C223" s="29" t="s">
        <v>15</v>
      </c>
      <c r="D223" s="29">
        <v>44111604</v>
      </c>
      <c r="E223" s="12">
        <v>20401</v>
      </c>
      <c r="F223" s="34" t="s">
        <v>138</v>
      </c>
      <c r="G223" s="30" t="s">
        <v>355</v>
      </c>
      <c r="H223" s="29" t="s">
        <v>16</v>
      </c>
      <c r="I223" s="35" t="s">
        <v>30</v>
      </c>
      <c r="J223" s="21" t="s">
        <v>32</v>
      </c>
      <c r="K223" s="23">
        <v>1</v>
      </c>
      <c r="L223" s="32">
        <v>500000</v>
      </c>
      <c r="M223" s="32">
        <f t="shared" si="25"/>
        <v>500000</v>
      </c>
      <c r="N223" s="36"/>
    </row>
    <row r="224" spans="1:14" s="33" customFormat="1" ht="25.5" x14ac:dyDescent="0.2">
      <c r="A224" s="29" t="s">
        <v>14</v>
      </c>
      <c r="B224" s="29">
        <v>551</v>
      </c>
      <c r="C224" s="29" t="s">
        <v>15</v>
      </c>
      <c r="D224" s="29">
        <v>26111703</v>
      </c>
      <c r="E224" s="12">
        <v>20402</v>
      </c>
      <c r="F224" s="29" t="s">
        <v>356</v>
      </c>
      <c r="G224" s="30" t="s">
        <v>1596</v>
      </c>
      <c r="H224" s="29" t="s">
        <v>16</v>
      </c>
      <c r="I224" s="35" t="s">
        <v>30</v>
      </c>
      <c r="J224" s="21" t="s">
        <v>273</v>
      </c>
      <c r="K224" s="23">
        <v>1</v>
      </c>
      <c r="L224" s="32">
        <v>1950363</v>
      </c>
      <c r="M224" s="32">
        <f t="shared" si="25"/>
        <v>1950363</v>
      </c>
      <c r="N224" s="36"/>
    </row>
    <row r="225" spans="1:14" s="33" customFormat="1" x14ac:dyDescent="0.2">
      <c r="A225" s="29" t="s">
        <v>14</v>
      </c>
      <c r="B225" s="29">
        <v>551</v>
      </c>
      <c r="C225" s="29" t="s">
        <v>15</v>
      </c>
      <c r="D225" s="29">
        <v>25172504</v>
      </c>
      <c r="E225" s="12">
        <v>20402</v>
      </c>
      <c r="F225" s="29" t="s">
        <v>357</v>
      </c>
      <c r="G225" s="30" t="s">
        <v>358</v>
      </c>
      <c r="H225" s="29" t="s">
        <v>16</v>
      </c>
      <c r="I225" s="35" t="s">
        <v>30</v>
      </c>
      <c r="J225" s="21" t="s">
        <v>32</v>
      </c>
      <c r="K225" s="23">
        <v>40</v>
      </c>
      <c r="L225" s="32">
        <v>74000</v>
      </c>
      <c r="M225" s="32">
        <f t="shared" si="25"/>
        <v>2960000</v>
      </c>
      <c r="N225" s="36"/>
    </row>
    <row r="226" spans="1:14" s="33" customFormat="1" x14ac:dyDescent="0.2">
      <c r="A226" s="29" t="s">
        <v>14</v>
      </c>
      <c r="B226" s="29">
        <v>551</v>
      </c>
      <c r="C226" s="29" t="s">
        <v>15</v>
      </c>
      <c r="D226" s="29">
        <v>0</v>
      </c>
      <c r="E226" s="29">
        <v>20402</v>
      </c>
      <c r="F226" s="29" t="s">
        <v>359</v>
      </c>
      <c r="G226" s="30" t="s">
        <v>360</v>
      </c>
      <c r="H226" s="29" t="s">
        <v>16</v>
      </c>
      <c r="I226" s="35" t="s">
        <v>30</v>
      </c>
      <c r="J226" s="21" t="s">
        <v>29</v>
      </c>
      <c r="K226" s="23">
        <v>135</v>
      </c>
      <c r="L226" s="32">
        <v>26666.666669999999</v>
      </c>
      <c r="M226" s="32">
        <f t="shared" si="25"/>
        <v>3600000.0004499997</v>
      </c>
      <c r="N226" s="36"/>
    </row>
    <row r="227" spans="1:14" s="33" customFormat="1" x14ac:dyDescent="0.2">
      <c r="A227" s="29" t="s">
        <v>14</v>
      </c>
      <c r="B227" s="29">
        <v>551</v>
      </c>
      <c r="C227" s="29" t="s">
        <v>15</v>
      </c>
      <c r="D227" s="29">
        <v>25172504</v>
      </c>
      <c r="E227" s="12">
        <v>20402</v>
      </c>
      <c r="F227" s="29" t="s">
        <v>357</v>
      </c>
      <c r="G227" s="30" t="s">
        <v>361</v>
      </c>
      <c r="H227" s="29" t="s">
        <v>16</v>
      </c>
      <c r="I227" s="35" t="s">
        <v>30</v>
      </c>
      <c r="J227" s="21" t="s">
        <v>32</v>
      </c>
      <c r="K227" s="23">
        <v>60</v>
      </c>
      <c r="L227" s="32">
        <v>74000</v>
      </c>
      <c r="M227" s="32">
        <f t="shared" si="25"/>
        <v>4440000</v>
      </c>
      <c r="N227" s="36"/>
    </row>
    <row r="228" spans="1:14" s="33" customFormat="1" x14ac:dyDescent="0.2">
      <c r="A228" s="29" t="s">
        <v>14</v>
      </c>
      <c r="B228" s="29">
        <v>551</v>
      </c>
      <c r="C228" s="29" t="s">
        <v>15</v>
      </c>
      <c r="D228" s="29">
        <v>25172504</v>
      </c>
      <c r="E228" s="12">
        <v>20402</v>
      </c>
      <c r="F228" s="29" t="s">
        <v>357</v>
      </c>
      <c r="G228" s="30" t="s">
        <v>362</v>
      </c>
      <c r="H228" s="29" t="s">
        <v>16</v>
      </c>
      <c r="I228" s="35" t="s">
        <v>30</v>
      </c>
      <c r="J228" s="21" t="s">
        <v>32</v>
      </c>
      <c r="K228" s="23">
        <v>6</v>
      </c>
      <c r="L228" s="32">
        <v>129950</v>
      </c>
      <c r="M228" s="32">
        <f t="shared" si="25"/>
        <v>779700</v>
      </c>
      <c r="N228" s="36"/>
    </row>
    <row r="229" spans="1:14" s="33" customFormat="1" x14ac:dyDescent="0.2">
      <c r="A229" s="29" t="s">
        <v>14</v>
      </c>
      <c r="B229" s="29">
        <v>551</v>
      </c>
      <c r="C229" s="29" t="s">
        <v>15</v>
      </c>
      <c r="D229" s="29">
        <v>25172504</v>
      </c>
      <c r="E229" s="12">
        <v>20402</v>
      </c>
      <c r="F229" s="29" t="s">
        <v>357</v>
      </c>
      <c r="G229" s="30" t="s">
        <v>1597</v>
      </c>
      <c r="H229" s="29" t="s">
        <v>16</v>
      </c>
      <c r="I229" s="35" t="s">
        <v>30</v>
      </c>
      <c r="J229" s="21" t="s">
        <v>32</v>
      </c>
      <c r="K229" s="23">
        <v>6</v>
      </c>
      <c r="L229" s="32">
        <v>88996.95</v>
      </c>
      <c r="M229" s="32">
        <f t="shared" si="25"/>
        <v>533981.69999999995</v>
      </c>
      <c r="N229" s="36"/>
    </row>
    <row r="230" spans="1:14" s="33" customFormat="1" x14ac:dyDescent="0.2">
      <c r="A230" s="29" t="s">
        <v>14</v>
      </c>
      <c r="B230" s="29">
        <v>551</v>
      </c>
      <c r="C230" s="29" t="s">
        <v>15</v>
      </c>
      <c r="D230" s="29">
        <v>43201824</v>
      </c>
      <c r="E230" s="29">
        <v>29901</v>
      </c>
      <c r="F230" s="29" t="s">
        <v>52</v>
      </c>
      <c r="G230" s="30" t="s">
        <v>363</v>
      </c>
      <c r="H230" s="29" t="s">
        <v>16</v>
      </c>
      <c r="I230" s="35" t="s">
        <v>30</v>
      </c>
      <c r="J230" s="21" t="s">
        <v>32</v>
      </c>
      <c r="K230" s="23">
        <v>60</v>
      </c>
      <c r="L230" s="32">
        <v>9770.0300000000007</v>
      </c>
      <c r="M230" s="32">
        <f t="shared" si="25"/>
        <v>586201.80000000005</v>
      </c>
      <c r="N230" s="36"/>
    </row>
    <row r="231" spans="1:14" s="33" customFormat="1" x14ac:dyDescent="0.2">
      <c r="A231" s="29" t="s">
        <v>14</v>
      </c>
      <c r="B231" s="29">
        <v>551</v>
      </c>
      <c r="C231" s="29" t="s">
        <v>15</v>
      </c>
      <c r="D231" s="29">
        <v>60121514</v>
      </c>
      <c r="E231" s="29">
        <v>29901</v>
      </c>
      <c r="F231" s="29" t="s">
        <v>364</v>
      </c>
      <c r="G231" s="30" t="s">
        <v>365</v>
      </c>
      <c r="H231" s="29" t="s">
        <v>16</v>
      </c>
      <c r="I231" s="35" t="s">
        <v>30</v>
      </c>
      <c r="J231" s="21" t="s">
        <v>32</v>
      </c>
      <c r="K231" s="23">
        <v>20</v>
      </c>
      <c r="L231" s="32">
        <v>600</v>
      </c>
      <c r="M231" s="32">
        <f t="shared" si="25"/>
        <v>12000</v>
      </c>
      <c r="N231" s="36"/>
    </row>
    <row r="232" spans="1:14" s="33" customFormat="1" x14ac:dyDescent="0.2">
      <c r="A232" s="29" t="s">
        <v>14</v>
      </c>
      <c r="B232" s="29">
        <v>551</v>
      </c>
      <c r="C232" s="29" t="s">
        <v>15</v>
      </c>
      <c r="D232" s="29">
        <v>60121514</v>
      </c>
      <c r="E232" s="29">
        <v>29901</v>
      </c>
      <c r="F232" s="29" t="s">
        <v>366</v>
      </c>
      <c r="G232" s="30" t="s">
        <v>367</v>
      </c>
      <c r="H232" s="29" t="s">
        <v>16</v>
      </c>
      <c r="I232" s="35" t="s">
        <v>30</v>
      </c>
      <c r="J232" s="21" t="s">
        <v>32</v>
      </c>
      <c r="K232" s="23">
        <v>2</v>
      </c>
      <c r="L232" s="32">
        <v>9500</v>
      </c>
      <c r="M232" s="32">
        <f t="shared" si="25"/>
        <v>19000</v>
      </c>
      <c r="N232" s="36"/>
    </row>
    <row r="233" spans="1:14" s="33" customFormat="1" x14ac:dyDescent="0.2">
      <c r="A233" s="29" t="s">
        <v>14</v>
      </c>
      <c r="B233" s="29">
        <v>551</v>
      </c>
      <c r="C233" s="29" t="s">
        <v>15</v>
      </c>
      <c r="D233" s="29">
        <v>60121514</v>
      </c>
      <c r="E233" s="29">
        <v>29901</v>
      </c>
      <c r="F233" s="29" t="s">
        <v>368</v>
      </c>
      <c r="G233" s="30" t="s">
        <v>369</v>
      </c>
      <c r="H233" s="29" t="s">
        <v>16</v>
      </c>
      <c r="I233" s="35" t="s">
        <v>30</v>
      </c>
      <c r="J233" s="21" t="s">
        <v>32</v>
      </c>
      <c r="K233" s="23">
        <v>2</v>
      </c>
      <c r="L233" s="32">
        <v>6000</v>
      </c>
      <c r="M233" s="32">
        <f t="shared" si="25"/>
        <v>12000</v>
      </c>
      <c r="N233" s="36"/>
    </row>
    <row r="234" spans="1:14" s="33" customFormat="1" x14ac:dyDescent="0.2">
      <c r="A234" s="29" t="s">
        <v>14</v>
      </c>
      <c r="B234" s="29">
        <v>551</v>
      </c>
      <c r="C234" s="29" t="s">
        <v>15</v>
      </c>
      <c r="D234" s="29">
        <v>43201824</v>
      </c>
      <c r="E234" s="29">
        <v>29901</v>
      </c>
      <c r="F234" s="29" t="s">
        <v>123</v>
      </c>
      <c r="G234" s="30" t="s">
        <v>370</v>
      </c>
      <c r="H234" s="29" t="s">
        <v>16</v>
      </c>
      <c r="I234" s="35" t="s">
        <v>30</v>
      </c>
      <c r="J234" s="21" t="s">
        <v>32</v>
      </c>
      <c r="K234" s="23">
        <v>100</v>
      </c>
      <c r="L234" s="32">
        <v>8251.26</v>
      </c>
      <c r="M234" s="32">
        <f t="shared" si="25"/>
        <v>825126</v>
      </c>
      <c r="N234" s="36"/>
    </row>
    <row r="235" spans="1:14" s="33" customFormat="1" x14ac:dyDescent="0.2">
      <c r="A235" s="29" t="s">
        <v>14</v>
      </c>
      <c r="B235" s="29">
        <v>551</v>
      </c>
      <c r="C235" s="29" t="s">
        <v>15</v>
      </c>
      <c r="D235" s="29">
        <v>60121514</v>
      </c>
      <c r="E235" s="29">
        <v>29901</v>
      </c>
      <c r="F235" s="29" t="s">
        <v>368</v>
      </c>
      <c r="G235" s="30" t="s">
        <v>371</v>
      </c>
      <c r="H235" s="29" t="s">
        <v>16</v>
      </c>
      <c r="I235" s="35" t="s">
        <v>30</v>
      </c>
      <c r="J235" s="21" t="s">
        <v>32</v>
      </c>
      <c r="K235" s="23">
        <v>3</v>
      </c>
      <c r="L235" s="32">
        <v>22995.5</v>
      </c>
      <c r="M235" s="32">
        <f t="shared" si="25"/>
        <v>68986.5</v>
      </c>
      <c r="N235" s="36"/>
    </row>
    <row r="236" spans="1:14" s="33" customFormat="1" x14ac:dyDescent="0.2">
      <c r="A236" s="29" t="s">
        <v>14</v>
      </c>
      <c r="B236" s="29">
        <v>551</v>
      </c>
      <c r="C236" s="29" t="s">
        <v>15</v>
      </c>
      <c r="D236" s="29">
        <v>60121514</v>
      </c>
      <c r="E236" s="29">
        <v>29901</v>
      </c>
      <c r="F236" s="29" t="s">
        <v>368</v>
      </c>
      <c r="G236" s="30" t="s">
        <v>372</v>
      </c>
      <c r="H236" s="29" t="s">
        <v>16</v>
      </c>
      <c r="I236" s="35" t="s">
        <v>30</v>
      </c>
      <c r="J236" s="21" t="s">
        <v>32</v>
      </c>
      <c r="K236" s="23">
        <v>1</v>
      </c>
      <c r="L236" s="32">
        <v>32203.53</v>
      </c>
      <c r="M236" s="32">
        <f t="shared" si="25"/>
        <v>32203.53</v>
      </c>
      <c r="N236" s="36"/>
    </row>
    <row r="237" spans="1:14" s="33" customFormat="1" x14ac:dyDescent="0.2">
      <c r="A237" s="29" t="s">
        <v>14</v>
      </c>
      <c r="B237" s="29">
        <v>551</v>
      </c>
      <c r="C237" s="29" t="s">
        <v>15</v>
      </c>
      <c r="D237" s="29">
        <v>44103203</v>
      </c>
      <c r="E237" s="29">
        <v>29901</v>
      </c>
      <c r="F237" s="29" t="s">
        <v>52</v>
      </c>
      <c r="G237" s="30" t="s">
        <v>373</v>
      </c>
      <c r="H237" s="29" t="s">
        <v>16</v>
      </c>
      <c r="I237" s="35" t="s">
        <v>30</v>
      </c>
      <c r="J237" s="21" t="s">
        <v>32</v>
      </c>
      <c r="K237" s="23">
        <v>20</v>
      </c>
      <c r="L237" s="32">
        <v>10171.129999999999</v>
      </c>
      <c r="M237" s="32">
        <f>+K237*L237</f>
        <v>203422.59999999998</v>
      </c>
      <c r="N237" s="36"/>
    </row>
    <row r="238" spans="1:14" s="33" customFormat="1" ht="25.5" x14ac:dyDescent="0.2">
      <c r="A238" s="29" t="s">
        <v>14</v>
      </c>
      <c r="B238" s="29">
        <v>551</v>
      </c>
      <c r="C238" s="29" t="s">
        <v>15</v>
      </c>
      <c r="D238" s="29">
        <v>44121704</v>
      </c>
      <c r="E238" s="29">
        <v>29901</v>
      </c>
      <c r="F238" s="29" t="s">
        <v>38</v>
      </c>
      <c r="G238" s="30" t="s">
        <v>374</v>
      </c>
      <c r="H238" s="29" t="s">
        <v>16</v>
      </c>
      <c r="I238" s="35" t="s">
        <v>30</v>
      </c>
      <c r="J238" s="21" t="s">
        <v>32</v>
      </c>
      <c r="K238" s="23">
        <v>100</v>
      </c>
      <c r="L238" s="32">
        <v>917.41</v>
      </c>
      <c r="M238" s="32">
        <f t="shared" si="25"/>
        <v>91741</v>
      </c>
      <c r="N238" s="36"/>
    </row>
    <row r="239" spans="1:14" s="33" customFormat="1" x14ac:dyDescent="0.2">
      <c r="A239" s="29" t="s">
        <v>14</v>
      </c>
      <c r="B239" s="29">
        <v>551</v>
      </c>
      <c r="C239" s="29" t="s">
        <v>15</v>
      </c>
      <c r="D239" s="29">
        <v>44121704</v>
      </c>
      <c r="E239" s="29">
        <v>29901</v>
      </c>
      <c r="F239" s="29" t="s">
        <v>38</v>
      </c>
      <c r="G239" s="30" t="s">
        <v>375</v>
      </c>
      <c r="H239" s="29" t="s">
        <v>16</v>
      </c>
      <c r="I239" s="35" t="s">
        <v>30</v>
      </c>
      <c r="J239" s="21" t="s">
        <v>32</v>
      </c>
      <c r="K239" s="23">
        <v>10</v>
      </c>
      <c r="L239" s="32">
        <v>1381.41</v>
      </c>
      <c r="M239" s="32">
        <f t="shared" si="25"/>
        <v>13814.1</v>
      </c>
      <c r="N239" s="36"/>
    </row>
    <row r="240" spans="1:14" s="33" customFormat="1" x14ac:dyDescent="0.2">
      <c r="A240" s="29" t="s">
        <v>14</v>
      </c>
      <c r="B240" s="29">
        <v>551</v>
      </c>
      <c r="C240" s="29" t="s">
        <v>15</v>
      </c>
      <c r="D240" s="29">
        <v>44121804</v>
      </c>
      <c r="E240" s="29">
        <v>29901</v>
      </c>
      <c r="F240" s="29" t="s">
        <v>376</v>
      </c>
      <c r="G240" s="30" t="s">
        <v>377</v>
      </c>
      <c r="H240" s="29" t="s">
        <v>16</v>
      </c>
      <c r="I240" s="35" t="s">
        <v>30</v>
      </c>
      <c r="J240" s="21" t="s">
        <v>32</v>
      </c>
      <c r="K240" s="23">
        <v>100</v>
      </c>
      <c r="L240" s="32">
        <v>1028.54</v>
      </c>
      <c r="M240" s="32">
        <f t="shared" si="25"/>
        <v>102854</v>
      </c>
      <c r="N240" s="36"/>
    </row>
    <row r="241" spans="1:14" s="33" customFormat="1" x14ac:dyDescent="0.2">
      <c r="A241" s="29" t="s">
        <v>14</v>
      </c>
      <c r="B241" s="29">
        <v>551</v>
      </c>
      <c r="C241" s="29" t="s">
        <v>15</v>
      </c>
      <c r="D241" s="29">
        <v>44121802</v>
      </c>
      <c r="E241" s="29">
        <v>29901</v>
      </c>
      <c r="F241" s="29" t="s">
        <v>44</v>
      </c>
      <c r="G241" s="30" t="s">
        <v>378</v>
      </c>
      <c r="H241" s="29" t="s">
        <v>16</v>
      </c>
      <c r="I241" s="35" t="s">
        <v>30</v>
      </c>
      <c r="J241" s="21" t="s">
        <v>32</v>
      </c>
      <c r="K241" s="23">
        <v>140</v>
      </c>
      <c r="L241" s="32">
        <v>289.57</v>
      </c>
      <c r="M241" s="32">
        <f t="shared" si="25"/>
        <v>40539.799999999996</v>
      </c>
      <c r="N241" s="36"/>
    </row>
    <row r="242" spans="1:14" s="33" customFormat="1" ht="25.5" x14ac:dyDescent="0.2">
      <c r="A242" s="29" t="s">
        <v>14</v>
      </c>
      <c r="B242" s="29">
        <v>551</v>
      </c>
      <c r="C242" s="29" t="s">
        <v>15</v>
      </c>
      <c r="D242" s="29">
        <v>44121615</v>
      </c>
      <c r="E242" s="29">
        <v>29901</v>
      </c>
      <c r="F242" s="29" t="s">
        <v>379</v>
      </c>
      <c r="G242" s="30" t="s">
        <v>380</v>
      </c>
      <c r="H242" s="29" t="s">
        <v>16</v>
      </c>
      <c r="I242" s="35" t="s">
        <v>30</v>
      </c>
      <c r="J242" s="21" t="s">
        <v>32</v>
      </c>
      <c r="K242" s="23">
        <v>120</v>
      </c>
      <c r="L242" s="32">
        <v>1729.61</v>
      </c>
      <c r="M242" s="32">
        <f t="shared" si="25"/>
        <v>207553.19999999998</v>
      </c>
      <c r="N242" s="36"/>
    </row>
    <row r="243" spans="1:14" s="33" customFormat="1" x14ac:dyDescent="0.2">
      <c r="A243" s="29" t="s">
        <v>14</v>
      </c>
      <c r="B243" s="29">
        <v>551</v>
      </c>
      <c r="C243" s="29" t="s">
        <v>15</v>
      </c>
      <c r="D243" s="29">
        <v>44121706</v>
      </c>
      <c r="E243" s="11">
        <v>29901</v>
      </c>
      <c r="F243" s="29" t="s">
        <v>59</v>
      </c>
      <c r="G243" s="30" t="s">
        <v>381</v>
      </c>
      <c r="H243" s="29"/>
      <c r="I243" s="35"/>
      <c r="J243" s="21" t="s">
        <v>32</v>
      </c>
      <c r="K243" s="23">
        <v>10</v>
      </c>
      <c r="L243" s="32">
        <v>142.38</v>
      </c>
      <c r="M243" s="32">
        <f t="shared" si="25"/>
        <v>1423.8</v>
      </c>
      <c r="N243" s="36"/>
    </row>
    <row r="244" spans="1:14" s="33" customFormat="1" x14ac:dyDescent="0.2">
      <c r="A244" s="29" t="s">
        <v>14</v>
      </c>
      <c r="B244" s="29">
        <v>551</v>
      </c>
      <c r="C244" s="29" t="s">
        <v>15</v>
      </c>
      <c r="D244" s="29">
        <v>44101716</v>
      </c>
      <c r="E244" s="29">
        <v>29901</v>
      </c>
      <c r="F244" s="29" t="s">
        <v>65</v>
      </c>
      <c r="G244" s="30" t="s">
        <v>382</v>
      </c>
      <c r="H244" s="29" t="s">
        <v>16</v>
      </c>
      <c r="I244" s="35" t="s">
        <v>30</v>
      </c>
      <c r="J244" s="21" t="s">
        <v>32</v>
      </c>
      <c r="K244" s="23">
        <v>50</v>
      </c>
      <c r="L244" s="32">
        <v>1812.52</v>
      </c>
      <c r="M244" s="32">
        <f t="shared" si="25"/>
        <v>90626</v>
      </c>
      <c r="N244" s="36"/>
    </row>
    <row r="245" spans="1:14" s="33" customFormat="1" x14ac:dyDescent="0.2">
      <c r="A245" s="29" t="s">
        <v>14</v>
      </c>
      <c r="B245" s="29">
        <v>551</v>
      </c>
      <c r="C245" s="29" t="s">
        <v>15</v>
      </c>
      <c r="D245" s="29">
        <v>44111604</v>
      </c>
      <c r="E245" s="29">
        <v>29901</v>
      </c>
      <c r="F245" s="29" t="s">
        <v>69</v>
      </c>
      <c r="G245" s="30" t="s">
        <v>383</v>
      </c>
      <c r="H245" s="29" t="s">
        <v>16</v>
      </c>
      <c r="I245" s="35" t="s">
        <v>30</v>
      </c>
      <c r="J245" s="21" t="s">
        <v>32</v>
      </c>
      <c r="K245" s="23">
        <v>50</v>
      </c>
      <c r="L245" s="32">
        <v>367.67</v>
      </c>
      <c r="M245" s="32">
        <f t="shared" si="25"/>
        <v>18383.5</v>
      </c>
      <c r="N245" s="36"/>
    </row>
    <row r="246" spans="1:14" s="33" customFormat="1" x14ac:dyDescent="0.2">
      <c r="A246" s="29" t="s">
        <v>14</v>
      </c>
      <c r="B246" s="29">
        <v>551</v>
      </c>
      <c r="C246" s="29" t="s">
        <v>15</v>
      </c>
      <c r="D246" s="29">
        <v>44121619</v>
      </c>
      <c r="E246" s="29">
        <v>29901</v>
      </c>
      <c r="F246" s="29" t="s">
        <v>384</v>
      </c>
      <c r="G246" s="30" t="s">
        <v>385</v>
      </c>
      <c r="H246" s="29" t="s">
        <v>16</v>
      </c>
      <c r="I246" s="35" t="s">
        <v>30</v>
      </c>
      <c r="J246" s="21" t="s">
        <v>32</v>
      </c>
      <c r="K246" s="23">
        <v>50</v>
      </c>
      <c r="L246" s="32">
        <v>220.35</v>
      </c>
      <c r="M246" s="32">
        <f t="shared" si="25"/>
        <v>11017.5</v>
      </c>
      <c r="N246" s="36"/>
    </row>
    <row r="247" spans="1:14" s="33" customFormat="1" x14ac:dyDescent="0.2">
      <c r="A247" s="29" t="s">
        <v>14</v>
      </c>
      <c r="B247" s="29">
        <v>551</v>
      </c>
      <c r="C247" s="29" t="s">
        <v>15</v>
      </c>
      <c r="D247" s="29">
        <v>44121619</v>
      </c>
      <c r="E247" s="29">
        <v>29901</v>
      </c>
      <c r="F247" s="29" t="s">
        <v>384</v>
      </c>
      <c r="G247" s="30" t="s">
        <v>386</v>
      </c>
      <c r="H247" s="29" t="s">
        <v>16</v>
      </c>
      <c r="I247" s="35" t="s">
        <v>30</v>
      </c>
      <c r="J247" s="21" t="s">
        <v>32</v>
      </c>
      <c r="K247" s="23">
        <v>50</v>
      </c>
      <c r="L247" s="32">
        <v>2359.44</v>
      </c>
      <c r="M247" s="32">
        <f t="shared" si="25"/>
        <v>117972</v>
      </c>
      <c r="N247" s="36"/>
    </row>
    <row r="248" spans="1:14" s="33" customFormat="1" x14ac:dyDescent="0.2">
      <c r="A248" s="29" t="s">
        <v>14</v>
      </c>
      <c r="B248" s="29">
        <v>551</v>
      </c>
      <c r="C248" s="29" t="s">
        <v>15</v>
      </c>
      <c r="D248" s="29">
        <v>44121618</v>
      </c>
      <c r="E248" s="29">
        <v>29901</v>
      </c>
      <c r="F248" s="29" t="s">
        <v>73</v>
      </c>
      <c r="G248" s="30" t="s">
        <v>387</v>
      </c>
      <c r="H248" s="29" t="s">
        <v>16</v>
      </c>
      <c r="I248" s="35" t="s">
        <v>30</v>
      </c>
      <c r="J248" s="21" t="s">
        <v>32</v>
      </c>
      <c r="K248" s="23">
        <v>100</v>
      </c>
      <c r="L248" s="32">
        <v>774.36</v>
      </c>
      <c r="M248" s="32">
        <f t="shared" si="25"/>
        <v>77436</v>
      </c>
      <c r="N248" s="36"/>
    </row>
    <row r="249" spans="1:14" s="33" customFormat="1" x14ac:dyDescent="0.2">
      <c r="A249" s="29" t="s">
        <v>14</v>
      </c>
      <c r="B249" s="29">
        <v>551</v>
      </c>
      <c r="C249" s="29" t="s">
        <v>15</v>
      </c>
      <c r="D249" s="29">
        <v>44122101</v>
      </c>
      <c r="E249" s="29">
        <v>29901</v>
      </c>
      <c r="F249" s="29" t="s">
        <v>388</v>
      </c>
      <c r="G249" s="30" t="s">
        <v>389</v>
      </c>
      <c r="H249" s="29" t="s">
        <v>16</v>
      </c>
      <c r="I249" s="35" t="s">
        <v>30</v>
      </c>
      <c r="J249" s="21" t="s">
        <v>32</v>
      </c>
      <c r="K249" s="23">
        <v>70</v>
      </c>
      <c r="L249" s="32">
        <v>1661.49</v>
      </c>
      <c r="M249" s="32">
        <f t="shared" si="25"/>
        <v>116304.3</v>
      </c>
      <c r="N249" s="36"/>
    </row>
    <row r="250" spans="1:14" s="33" customFormat="1" ht="25.5" x14ac:dyDescent="0.2">
      <c r="A250" s="29" t="s">
        <v>14</v>
      </c>
      <c r="B250" s="29">
        <v>551</v>
      </c>
      <c r="C250" s="29" t="s">
        <v>15</v>
      </c>
      <c r="D250" s="29">
        <v>44121704</v>
      </c>
      <c r="E250" s="29">
        <v>29901</v>
      </c>
      <c r="F250" s="29" t="s">
        <v>38</v>
      </c>
      <c r="G250" s="30" t="s">
        <v>390</v>
      </c>
      <c r="H250" s="29" t="s">
        <v>16</v>
      </c>
      <c r="I250" s="35" t="s">
        <v>30</v>
      </c>
      <c r="J250" s="21" t="s">
        <v>32</v>
      </c>
      <c r="K250" s="23">
        <v>50</v>
      </c>
      <c r="L250" s="32">
        <v>917.41</v>
      </c>
      <c r="M250" s="32">
        <f t="shared" si="25"/>
        <v>45870.5</v>
      </c>
      <c r="N250" s="36"/>
    </row>
    <row r="251" spans="1:14" s="33" customFormat="1" ht="25.5" x14ac:dyDescent="0.2">
      <c r="A251" s="29" t="s">
        <v>14</v>
      </c>
      <c r="B251" s="29">
        <v>551</v>
      </c>
      <c r="C251" s="29" t="s">
        <v>15</v>
      </c>
      <c r="D251" s="29">
        <v>44121704</v>
      </c>
      <c r="E251" s="29">
        <v>29901</v>
      </c>
      <c r="F251" s="29" t="s">
        <v>38</v>
      </c>
      <c r="G251" s="30" t="s">
        <v>391</v>
      </c>
      <c r="H251" s="29" t="s">
        <v>16</v>
      </c>
      <c r="I251" s="35" t="s">
        <v>30</v>
      </c>
      <c r="J251" s="21" t="s">
        <v>32</v>
      </c>
      <c r="K251" s="23">
        <v>50</v>
      </c>
      <c r="L251" s="32">
        <v>917.41</v>
      </c>
      <c r="M251" s="32">
        <f t="shared" si="25"/>
        <v>45870.5</v>
      </c>
      <c r="N251" s="36"/>
    </row>
    <row r="252" spans="1:14" s="33" customFormat="1" x14ac:dyDescent="0.2">
      <c r="A252" s="29" t="s">
        <v>14</v>
      </c>
      <c r="B252" s="29">
        <v>551</v>
      </c>
      <c r="C252" s="29" t="s">
        <v>15</v>
      </c>
      <c r="D252" s="29">
        <v>44121704</v>
      </c>
      <c r="E252" s="29">
        <v>29901</v>
      </c>
      <c r="F252" s="29" t="s">
        <v>38</v>
      </c>
      <c r="G252" s="30" t="s">
        <v>392</v>
      </c>
      <c r="H252" s="29" t="s">
        <v>16</v>
      </c>
      <c r="I252" s="35" t="s">
        <v>30</v>
      </c>
      <c r="J252" s="21" t="s">
        <v>32</v>
      </c>
      <c r="K252" s="23">
        <v>48</v>
      </c>
      <c r="L252" s="32">
        <v>1381.41</v>
      </c>
      <c r="M252" s="32">
        <f t="shared" si="25"/>
        <v>66307.680000000008</v>
      </c>
      <c r="N252" s="36"/>
    </row>
    <row r="253" spans="1:14" s="33" customFormat="1" x14ac:dyDescent="0.2">
      <c r="A253" s="29" t="s">
        <v>14</v>
      </c>
      <c r="B253" s="29">
        <v>551</v>
      </c>
      <c r="C253" s="29" t="s">
        <v>15</v>
      </c>
      <c r="D253" s="29">
        <v>44121704</v>
      </c>
      <c r="E253" s="29">
        <v>29901</v>
      </c>
      <c r="F253" s="29" t="s">
        <v>38</v>
      </c>
      <c r="G253" s="30" t="s">
        <v>375</v>
      </c>
      <c r="H253" s="29" t="s">
        <v>16</v>
      </c>
      <c r="I253" s="35" t="s">
        <v>30</v>
      </c>
      <c r="J253" s="21" t="s">
        <v>32</v>
      </c>
      <c r="K253" s="23">
        <v>50</v>
      </c>
      <c r="L253" s="32">
        <v>1381.41</v>
      </c>
      <c r="M253" s="32">
        <f t="shared" si="25"/>
        <v>69070.5</v>
      </c>
      <c r="N253" s="36"/>
    </row>
    <row r="254" spans="1:14" s="33" customFormat="1" x14ac:dyDescent="0.2">
      <c r="A254" s="29" t="s">
        <v>14</v>
      </c>
      <c r="B254" s="29">
        <v>551</v>
      </c>
      <c r="C254" s="29" t="s">
        <v>15</v>
      </c>
      <c r="D254" s="29">
        <v>44121704</v>
      </c>
      <c r="E254" s="29">
        <v>29901</v>
      </c>
      <c r="F254" s="29" t="s">
        <v>38</v>
      </c>
      <c r="G254" s="30" t="s">
        <v>393</v>
      </c>
      <c r="H254" s="29" t="s">
        <v>16</v>
      </c>
      <c r="I254" s="35" t="s">
        <v>30</v>
      </c>
      <c r="J254" s="21" t="s">
        <v>32</v>
      </c>
      <c r="K254" s="23">
        <v>50</v>
      </c>
      <c r="L254" s="32">
        <v>1381.41</v>
      </c>
      <c r="M254" s="32">
        <f t="shared" si="25"/>
        <v>69070.5</v>
      </c>
      <c r="N254" s="36"/>
    </row>
    <row r="255" spans="1:14" s="33" customFormat="1" x14ac:dyDescent="0.2">
      <c r="A255" s="29" t="s">
        <v>14</v>
      </c>
      <c r="B255" s="29">
        <v>551</v>
      </c>
      <c r="C255" s="29" t="s">
        <v>15</v>
      </c>
      <c r="D255" s="29">
        <v>43211806</v>
      </c>
      <c r="E255" s="29">
        <v>29901</v>
      </c>
      <c r="F255" s="29" t="s">
        <v>394</v>
      </c>
      <c r="G255" s="30" t="s">
        <v>395</v>
      </c>
      <c r="H255" s="29" t="s">
        <v>16</v>
      </c>
      <c r="I255" s="35" t="s">
        <v>30</v>
      </c>
      <c r="J255" s="21" t="s">
        <v>32</v>
      </c>
      <c r="K255" s="23">
        <v>12</v>
      </c>
      <c r="L255" s="32">
        <v>360.58</v>
      </c>
      <c r="M255" s="32">
        <f t="shared" si="25"/>
        <v>4326.96</v>
      </c>
      <c r="N255" s="36"/>
    </row>
    <row r="256" spans="1:14" s="33" customFormat="1" x14ac:dyDescent="0.2">
      <c r="A256" s="29" t="s">
        <v>14</v>
      </c>
      <c r="B256" s="29">
        <v>551</v>
      </c>
      <c r="C256" s="29" t="s">
        <v>15</v>
      </c>
      <c r="D256" s="29">
        <v>44111503</v>
      </c>
      <c r="E256" s="29">
        <v>29901</v>
      </c>
      <c r="F256" s="29" t="s">
        <v>137</v>
      </c>
      <c r="G256" s="30" t="s">
        <v>396</v>
      </c>
      <c r="H256" s="29" t="s">
        <v>16</v>
      </c>
      <c r="I256" s="35" t="s">
        <v>30</v>
      </c>
      <c r="J256" s="21" t="s">
        <v>32</v>
      </c>
      <c r="K256" s="23">
        <v>20</v>
      </c>
      <c r="L256" s="32">
        <v>5262.15</v>
      </c>
      <c r="M256" s="32">
        <f t="shared" si="25"/>
        <v>105243</v>
      </c>
      <c r="N256" s="36"/>
    </row>
    <row r="257" spans="1:14" s="33" customFormat="1" ht="25.5" x14ac:dyDescent="0.2">
      <c r="A257" s="29" t="s">
        <v>14</v>
      </c>
      <c r="B257" s="29">
        <v>551</v>
      </c>
      <c r="C257" s="29" t="s">
        <v>15</v>
      </c>
      <c r="D257" s="29">
        <v>44122106</v>
      </c>
      <c r="E257" s="12" t="s">
        <v>397</v>
      </c>
      <c r="F257" s="12" t="s">
        <v>66</v>
      </c>
      <c r="G257" s="30" t="s">
        <v>398</v>
      </c>
      <c r="H257" s="29" t="s">
        <v>16</v>
      </c>
      <c r="I257" s="35" t="s">
        <v>30</v>
      </c>
      <c r="J257" s="21" t="s">
        <v>32</v>
      </c>
      <c r="K257" s="23">
        <v>30</v>
      </c>
      <c r="L257" s="32">
        <v>255.15</v>
      </c>
      <c r="M257" s="32">
        <f>+K257*L257</f>
        <v>7654.5</v>
      </c>
      <c r="N257" s="36"/>
    </row>
    <row r="258" spans="1:14" s="33" customFormat="1" ht="25.5" x14ac:dyDescent="0.2">
      <c r="A258" s="29" t="s">
        <v>14</v>
      </c>
      <c r="B258" s="29">
        <v>551</v>
      </c>
      <c r="C258" s="29" t="s">
        <v>15</v>
      </c>
      <c r="D258" s="29">
        <v>31201512</v>
      </c>
      <c r="E258" s="29">
        <v>29901</v>
      </c>
      <c r="F258" s="29" t="s">
        <v>41</v>
      </c>
      <c r="G258" s="30" t="s">
        <v>399</v>
      </c>
      <c r="H258" s="29" t="s">
        <v>16</v>
      </c>
      <c r="I258" s="35" t="s">
        <v>30</v>
      </c>
      <c r="J258" s="21" t="s">
        <v>32</v>
      </c>
      <c r="K258" s="23">
        <v>100</v>
      </c>
      <c r="L258" s="32">
        <v>299.06</v>
      </c>
      <c r="M258" s="32">
        <f t="shared" si="25"/>
        <v>29906</v>
      </c>
      <c r="N258" s="36"/>
    </row>
    <row r="259" spans="1:14" s="33" customFormat="1" ht="25.5" x14ac:dyDescent="0.2">
      <c r="A259" s="29" t="s">
        <v>14</v>
      </c>
      <c r="B259" s="29">
        <v>551</v>
      </c>
      <c r="C259" s="29" t="s">
        <v>15</v>
      </c>
      <c r="D259" s="29">
        <v>31201512</v>
      </c>
      <c r="E259" s="29">
        <v>29901</v>
      </c>
      <c r="F259" s="29" t="s">
        <v>41</v>
      </c>
      <c r="G259" s="30" t="s">
        <v>400</v>
      </c>
      <c r="H259" s="29" t="s">
        <v>16</v>
      </c>
      <c r="I259" s="35" t="s">
        <v>30</v>
      </c>
      <c r="J259" s="21" t="s">
        <v>32</v>
      </c>
      <c r="K259" s="23">
        <v>100</v>
      </c>
      <c r="L259" s="32">
        <v>644.1</v>
      </c>
      <c r="M259" s="32">
        <f t="shared" si="25"/>
        <v>64410</v>
      </c>
      <c r="N259" s="36"/>
    </row>
    <row r="260" spans="1:14" s="33" customFormat="1" ht="25.5" x14ac:dyDescent="0.2">
      <c r="A260" s="29" t="s">
        <v>14</v>
      </c>
      <c r="B260" s="29">
        <v>551</v>
      </c>
      <c r="C260" s="29" t="s">
        <v>15</v>
      </c>
      <c r="D260" s="29">
        <v>44102001</v>
      </c>
      <c r="E260" s="29">
        <v>29901</v>
      </c>
      <c r="F260" s="29" t="s">
        <v>123</v>
      </c>
      <c r="G260" s="30" t="s">
        <v>401</v>
      </c>
      <c r="H260" s="29" t="s">
        <v>16</v>
      </c>
      <c r="I260" s="35" t="s">
        <v>30</v>
      </c>
      <c r="J260" s="21" t="s">
        <v>32</v>
      </c>
      <c r="K260" s="23">
        <v>100</v>
      </c>
      <c r="L260" s="32">
        <v>217.18</v>
      </c>
      <c r="M260" s="32">
        <f t="shared" si="25"/>
        <v>21718</v>
      </c>
      <c r="N260" s="36"/>
    </row>
    <row r="261" spans="1:14" s="33" customFormat="1" x14ac:dyDescent="0.2">
      <c r="A261" s="29" t="s">
        <v>14</v>
      </c>
      <c r="B261" s="29">
        <v>551</v>
      </c>
      <c r="C261" s="29" t="s">
        <v>15</v>
      </c>
      <c r="D261" s="29">
        <v>31201517</v>
      </c>
      <c r="E261" s="29">
        <v>29901</v>
      </c>
      <c r="F261" s="29" t="s">
        <v>402</v>
      </c>
      <c r="G261" s="30" t="s">
        <v>403</v>
      </c>
      <c r="H261" s="29" t="s">
        <v>16</v>
      </c>
      <c r="I261" s="35" t="s">
        <v>30</v>
      </c>
      <c r="J261" s="21" t="s">
        <v>32</v>
      </c>
      <c r="K261" s="23">
        <v>100</v>
      </c>
      <c r="L261" s="32">
        <v>663.24</v>
      </c>
      <c r="M261" s="32">
        <f t="shared" si="25"/>
        <v>66324</v>
      </c>
      <c r="N261" s="36"/>
    </row>
    <row r="262" spans="1:14" s="33" customFormat="1" x14ac:dyDescent="0.2">
      <c r="A262" s="29" t="s">
        <v>14</v>
      </c>
      <c r="B262" s="29">
        <v>551</v>
      </c>
      <c r="C262" s="29" t="s">
        <v>15</v>
      </c>
      <c r="D262" s="29">
        <v>44122104</v>
      </c>
      <c r="E262" s="29">
        <v>29901</v>
      </c>
      <c r="F262" s="29" t="s">
        <v>43</v>
      </c>
      <c r="G262" s="30" t="s">
        <v>404</v>
      </c>
      <c r="H262" s="29" t="s">
        <v>16</v>
      </c>
      <c r="I262" s="35" t="s">
        <v>30</v>
      </c>
      <c r="J262" s="21" t="s">
        <v>32</v>
      </c>
      <c r="K262" s="23">
        <v>200</v>
      </c>
      <c r="L262" s="32">
        <v>164.61</v>
      </c>
      <c r="M262" s="32">
        <f t="shared" ref="M262:M325" si="26">+K262*L262</f>
        <v>32922</v>
      </c>
      <c r="N262" s="36"/>
    </row>
    <row r="263" spans="1:14" s="33" customFormat="1" x14ac:dyDescent="0.2">
      <c r="A263" s="29" t="s">
        <v>14</v>
      </c>
      <c r="B263" s="29">
        <v>551</v>
      </c>
      <c r="C263" s="29" t="s">
        <v>15</v>
      </c>
      <c r="D263" s="29">
        <v>44122104</v>
      </c>
      <c r="E263" s="29">
        <v>29901</v>
      </c>
      <c r="F263" s="29" t="s">
        <v>43</v>
      </c>
      <c r="G263" s="30" t="s">
        <v>405</v>
      </c>
      <c r="H263" s="29" t="s">
        <v>16</v>
      </c>
      <c r="I263" s="35" t="s">
        <v>30</v>
      </c>
      <c r="J263" s="21" t="s">
        <v>32</v>
      </c>
      <c r="K263" s="23">
        <v>120</v>
      </c>
      <c r="L263" s="32">
        <v>368.04</v>
      </c>
      <c r="M263" s="32">
        <f t="shared" si="26"/>
        <v>44164.800000000003</v>
      </c>
      <c r="N263" s="36"/>
    </row>
    <row r="264" spans="1:14" s="33" customFormat="1" x14ac:dyDescent="0.2">
      <c r="A264" s="29" t="s">
        <v>14</v>
      </c>
      <c r="B264" s="29">
        <v>551</v>
      </c>
      <c r="C264" s="29" t="s">
        <v>15</v>
      </c>
      <c r="D264" s="29">
        <v>44121802</v>
      </c>
      <c r="E264" s="29">
        <v>29901</v>
      </c>
      <c r="F264" s="29" t="s">
        <v>44</v>
      </c>
      <c r="G264" s="30" t="s">
        <v>406</v>
      </c>
      <c r="H264" s="29" t="s">
        <v>16</v>
      </c>
      <c r="I264" s="35" t="s">
        <v>30</v>
      </c>
      <c r="J264" s="21" t="s">
        <v>32</v>
      </c>
      <c r="K264" s="23">
        <v>100</v>
      </c>
      <c r="L264" s="32">
        <v>353.48</v>
      </c>
      <c r="M264" s="32">
        <f t="shared" si="26"/>
        <v>35348</v>
      </c>
      <c r="N264" s="36"/>
    </row>
    <row r="265" spans="1:14" s="33" customFormat="1" x14ac:dyDescent="0.2">
      <c r="A265" s="29" t="s">
        <v>14</v>
      </c>
      <c r="B265" s="29">
        <v>551</v>
      </c>
      <c r="C265" s="29" t="s">
        <v>15</v>
      </c>
      <c r="D265" s="29">
        <v>27111501</v>
      </c>
      <c r="E265" s="29">
        <v>29901</v>
      </c>
      <c r="F265" s="29" t="s">
        <v>407</v>
      </c>
      <c r="G265" s="30" t="s">
        <v>408</v>
      </c>
      <c r="H265" s="29" t="s">
        <v>16</v>
      </c>
      <c r="I265" s="35" t="s">
        <v>30</v>
      </c>
      <c r="J265" s="21" t="s">
        <v>32</v>
      </c>
      <c r="K265" s="23">
        <v>85</v>
      </c>
      <c r="L265" s="32">
        <v>237.35</v>
      </c>
      <c r="M265" s="32">
        <f t="shared" si="26"/>
        <v>20174.75</v>
      </c>
      <c r="N265" s="36"/>
    </row>
    <row r="266" spans="1:14" s="33" customFormat="1" x14ac:dyDescent="0.2">
      <c r="A266" s="29" t="s">
        <v>14</v>
      </c>
      <c r="B266" s="29">
        <v>551</v>
      </c>
      <c r="C266" s="29" t="s">
        <v>15</v>
      </c>
      <c r="D266" s="29">
        <v>43211802</v>
      </c>
      <c r="E266" s="11">
        <v>29901</v>
      </c>
      <c r="F266" s="29" t="s">
        <v>409</v>
      </c>
      <c r="G266" s="30" t="s">
        <v>410</v>
      </c>
      <c r="H266" s="29" t="s">
        <v>16</v>
      </c>
      <c r="I266" s="35" t="s">
        <v>30</v>
      </c>
      <c r="J266" s="21" t="s">
        <v>32</v>
      </c>
      <c r="K266" s="23">
        <v>30</v>
      </c>
      <c r="L266" s="32">
        <v>11749.17</v>
      </c>
      <c r="M266" s="32">
        <f t="shared" si="26"/>
        <v>352475.1</v>
      </c>
      <c r="N266" s="36"/>
    </row>
    <row r="267" spans="1:14" s="33" customFormat="1" x14ac:dyDescent="0.2">
      <c r="A267" s="29" t="s">
        <v>14</v>
      </c>
      <c r="B267" s="29">
        <v>551</v>
      </c>
      <c r="C267" s="29" t="s">
        <v>15</v>
      </c>
      <c r="D267" s="29">
        <v>43201809</v>
      </c>
      <c r="E267" s="29">
        <v>29901</v>
      </c>
      <c r="F267" s="29" t="s">
        <v>411</v>
      </c>
      <c r="G267" s="30" t="s">
        <v>412</v>
      </c>
      <c r="H267" s="29" t="s">
        <v>16</v>
      </c>
      <c r="I267" s="35" t="s">
        <v>30</v>
      </c>
      <c r="J267" s="21" t="s">
        <v>32</v>
      </c>
      <c r="K267" s="23">
        <v>10</v>
      </c>
      <c r="L267" s="32">
        <v>9333.7800000000007</v>
      </c>
      <c r="M267" s="32">
        <f t="shared" si="26"/>
        <v>93337.8</v>
      </c>
      <c r="N267" s="36"/>
    </row>
    <row r="268" spans="1:14" s="33" customFormat="1" x14ac:dyDescent="0.2">
      <c r="A268" s="29" t="s">
        <v>14</v>
      </c>
      <c r="B268" s="29">
        <v>551</v>
      </c>
      <c r="C268" s="29" t="s">
        <v>15</v>
      </c>
      <c r="D268" s="29">
        <v>43201809</v>
      </c>
      <c r="E268" s="29">
        <v>29901</v>
      </c>
      <c r="F268" s="29" t="s">
        <v>411</v>
      </c>
      <c r="G268" s="30" t="s">
        <v>413</v>
      </c>
      <c r="H268" s="29" t="s">
        <v>16</v>
      </c>
      <c r="I268" s="35" t="s">
        <v>30</v>
      </c>
      <c r="J268" s="21" t="s">
        <v>32</v>
      </c>
      <c r="K268" s="23">
        <v>10</v>
      </c>
      <c r="L268" s="32">
        <v>5966.4</v>
      </c>
      <c r="M268" s="32">
        <f t="shared" si="26"/>
        <v>59664</v>
      </c>
      <c r="N268" s="36"/>
    </row>
    <row r="269" spans="1:14" s="33" customFormat="1" x14ac:dyDescent="0.2">
      <c r="A269" s="29" t="s">
        <v>14</v>
      </c>
      <c r="B269" s="29">
        <v>551</v>
      </c>
      <c r="C269" s="29" t="s">
        <v>15</v>
      </c>
      <c r="D269" s="29" t="s">
        <v>414</v>
      </c>
      <c r="E269" s="29" t="s">
        <v>397</v>
      </c>
      <c r="F269" s="29" t="s">
        <v>415</v>
      </c>
      <c r="G269" s="30" t="s">
        <v>416</v>
      </c>
      <c r="H269" s="29" t="s">
        <v>16</v>
      </c>
      <c r="I269" s="35" t="s">
        <v>30</v>
      </c>
      <c r="J269" s="21" t="s">
        <v>32</v>
      </c>
      <c r="K269" s="23">
        <v>30</v>
      </c>
      <c r="L269" s="32">
        <v>1106.27</v>
      </c>
      <c r="M269" s="32">
        <f t="shared" si="26"/>
        <v>33188.1</v>
      </c>
      <c r="N269" s="36"/>
    </row>
    <row r="270" spans="1:14" s="33" customFormat="1" x14ac:dyDescent="0.2">
      <c r="A270" s="29" t="s">
        <v>14</v>
      </c>
      <c r="B270" s="29">
        <v>551</v>
      </c>
      <c r="C270" s="29" t="s">
        <v>15</v>
      </c>
      <c r="D270" s="29">
        <v>44121628</v>
      </c>
      <c r="E270" s="12">
        <v>29901</v>
      </c>
      <c r="F270" s="12" t="s">
        <v>417</v>
      </c>
      <c r="G270" s="30" t="s">
        <v>418</v>
      </c>
      <c r="H270" s="29" t="s">
        <v>16</v>
      </c>
      <c r="I270" s="35" t="s">
        <v>30</v>
      </c>
      <c r="J270" s="21" t="s">
        <v>32</v>
      </c>
      <c r="K270" s="23">
        <v>20</v>
      </c>
      <c r="L270" s="32">
        <v>522.05999999999995</v>
      </c>
      <c r="M270" s="32">
        <f t="shared" si="26"/>
        <v>10441.199999999999</v>
      </c>
      <c r="N270" s="36"/>
    </row>
    <row r="271" spans="1:14" s="33" customFormat="1" x14ac:dyDescent="0.2">
      <c r="A271" s="29" t="s">
        <v>14</v>
      </c>
      <c r="B271" s="29">
        <v>551</v>
      </c>
      <c r="C271" s="29" t="s">
        <v>15</v>
      </c>
      <c r="D271" s="29">
        <v>43201824</v>
      </c>
      <c r="E271" s="29">
        <v>29901</v>
      </c>
      <c r="F271" s="29" t="s">
        <v>52</v>
      </c>
      <c r="G271" s="30" t="s">
        <v>419</v>
      </c>
      <c r="H271" s="29" t="s">
        <v>16</v>
      </c>
      <c r="I271" s="35" t="s">
        <v>30</v>
      </c>
      <c r="J271" s="21" t="s">
        <v>32</v>
      </c>
      <c r="K271" s="23">
        <v>10</v>
      </c>
      <c r="L271" s="32">
        <v>17104.23</v>
      </c>
      <c r="M271" s="32">
        <f t="shared" si="26"/>
        <v>171042.3</v>
      </c>
      <c r="N271" s="36"/>
    </row>
    <row r="272" spans="1:14" s="33" customFormat="1" ht="25.5" x14ac:dyDescent="0.2">
      <c r="A272" s="29" t="s">
        <v>14</v>
      </c>
      <c r="B272" s="29">
        <v>551</v>
      </c>
      <c r="C272" s="29" t="s">
        <v>15</v>
      </c>
      <c r="D272" s="29">
        <v>31201610</v>
      </c>
      <c r="E272" s="29">
        <v>29901</v>
      </c>
      <c r="F272" s="29" t="s">
        <v>53</v>
      </c>
      <c r="G272" s="30" t="s">
        <v>420</v>
      </c>
      <c r="H272" s="29" t="s">
        <v>16</v>
      </c>
      <c r="I272" s="35" t="s">
        <v>30</v>
      </c>
      <c r="J272" s="21" t="s">
        <v>32</v>
      </c>
      <c r="K272" s="23">
        <v>10</v>
      </c>
      <c r="L272" s="32">
        <v>401.96</v>
      </c>
      <c r="M272" s="32">
        <f t="shared" si="26"/>
        <v>4019.6</v>
      </c>
      <c r="N272" s="36"/>
    </row>
    <row r="273" spans="1:14" s="33" customFormat="1" x14ac:dyDescent="0.2">
      <c r="A273" s="29" t="s">
        <v>14</v>
      </c>
      <c r="B273" s="29">
        <v>551</v>
      </c>
      <c r="C273" s="29" t="s">
        <v>15</v>
      </c>
      <c r="D273" s="29">
        <v>31201610</v>
      </c>
      <c r="E273" s="29">
        <v>29901</v>
      </c>
      <c r="F273" s="29" t="s">
        <v>51</v>
      </c>
      <c r="G273" s="30" t="s">
        <v>421</v>
      </c>
      <c r="H273" s="29" t="s">
        <v>16</v>
      </c>
      <c r="I273" s="35" t="s">
        <v>30</v>
      </c>
      <c r="J273" s="21" t="s">
        <v>32</v>
      </c>
      <c r="K273" s="23">
        <v>100</v>
      </c>
      <c r="L273" s="32">
        <v>532.65</v>
      </c>
      <c r="M273" s="32">
        <f t="shared" si="26"/>
        <v>53265</v>
      </c>
      <c r="N273" s="36"/>
    </row>
    <row r="274" spans="1:14" s="33" customFormat="1" x14ac:dyDescent="0.2">
      <c r="A274" s="29" t="s">
        <v>14</v>
      </c>
      <c r="B274" s="29">
        <v>551</v>
      </c>
      <c r="C274" s="29" t="s">
        <v>15</v>
      </c>
      <c r="D274" s="29" t="s">
        <v>414</v>
      </c>
      <c r="E274" s="29" t="s">
        <v>397</v>
      </c>
      <c r="F274" s="29" t="s">
        <v>415</v>
      </c>
      <c r="G274" s="30" t="s">
        <v>422</v>
      </c>
      <c r="H274" s="29" t="s">
        <v>16</v>
      </c>
      <c r="I274" s="35" t="s">
        <v>30</v>
      </c>
      <c r="J274" s="21" t="s">
        <v>32</v>
      </c>
      <c r="K274" s="23">
        <v>10</v>
      </c>
      <c r="L274" s="32">
        <v>1189.33</v>
      </c>
      <c r="M274" s="32">
        <f t="shared" si="26"/>
        <v>11893.3</v>
      </c>
      <c r="N274" s="36"/>
    </row>
    <row r="275" spans="1:14" s="33" customFormat="1" x14ac:dyDescent="0.2">
      <c r="A275" s="29" t="s">
        <v>14</v>
      </c>
      <c r="B275" s="29">
        <v>551</v>
      </c>
      <c r="C275" s="29" t="s">
        <v>15</v>
      </c>
      <c r="D275" s="29">
        <v>31201610</v>
      </c>
      <c r="E275" s="29">
        <v>29901</v>
      </c>
      <c r="F275" s="29" t="s">
        <v>53</v>
      </c>
      <c r="G275" s="30" t="s">
        <v>423</v>
      </c>
      <c r="H275" s="29" t="s">
        <v>16</v>
      </c>
      <c r="I275" s="35" t="s">
        <v>30</v>
      </c>
      <c r="J275" s="21" t="s">
        <v>32</v>
      </c>
      <c r="K275" s="23">
        <v>50</v>
      </c>
      <c r="L275" s="32">
        <v>245.21</v>
      </c>
      <c r="M275" s="32">
        <f t="shared" si="26"/>
        <v>12260.5</v>
      </c>
      <c r="N275" s="36"/>
    </row>
    <row r="276" spans="1:14" s="33" customFormat="1" x14ac:dyDescent="0.2">
      <c r="A276" s="29" t="s">
        <v>14</v>
      </c>
      <c r="B276" s="29">
        <v>551</v>
      </c>
      <c r="C276" s="29" t="s">
        <v>15</v>
      </c>
      <c r="D276" s="29">
        <v>44122107</v>
      </c>
      <c r="E276" s="29">
        <v>29901</v>
      </c>
      <c r="F276" s="29" t="s">
        <v>54</v>
      </c>
      <c r="G276" s="30" t="s">
        <v>424</v>
      </c>
      <c r="H276" s="29" t="s">
        <v>16</v>
      </c>
      <c r="I276" s="35" t="s">
        <v>30</v>
      </c>
      <c r="J276" s="21" t="s">
        <v>32</v>
      </c>
      <c r="K276" s="23">
        <v>100</v>
      </c>
      <c r="L276" s="32">
        <v>425.6</v>
      </c>
      <c r="M276" s="32">
        <f t="shared" si="26"/>
        <v>42560</v>
      </c>
      <c r="N276" s="36"/>
    </row>
    <row r="277" spans="1:14" s="33" customFormat="1" x14ac:dyDescent="0.2">
      <c r="A277" s="29" t="s">
        <v>14</v>
      </c>
      <c r="B277" s="29">
        <v>551</v>
      </c>
      <c r="C277" s="29" t="s">
        <v>15</v>
      </c>
      <c r="D277" s="29">
        <v>44122107</v>
      </c>
      <c r="E277" s="29">
        <v>29901</v>
      </c>
      <c r="F277" s="29" t="s">
        <v>54</v>
      </c>
      <c r="G277" s="30" t="s">
        <v>425</v>
      </c>
      <c r="H277" s="29" t="s">
        <v>16</v>
      </c>
      <c r="I277" s="35" t="s">
        <v>30</v>
      </c>
      <c r="J277" s="21" t="s">
        <v>32</v>
      </c>
      <c r="K277" s="23">
        <v>20</v>
      </c>
      <c r="L277" s="32">
        <v>697.83</v>
      </c>
      <c r="M277" s="32">
        <f t="shared" si="26"/>
        <v>13956.6</v>
      </c>
      <c r="N277" s="36"/>
    </row>
    <row r="278" spans="1:14" s="33" customFormat="1" x14ac:dyDescent="0.2">
      <c r="A278" s="29" t="s">
        <v>14</v>
      </c>
      <c r="B278" s="29">
        <v>551</v>
      </c>
      <c r="C278" s="29" t="s">
        <v>15</v>
      </c>
      <c r="D278" s="29">
        <v>44122107</v>
      </c>
      <c r="E278" s="29">
        <v>29901</v>
      </c>
      <c r="F278" s="29" t="s">
        <v>54</v>
      </c>
      <c r="G278" s="30" t="s">
        <v>426</v>
      </c>
      <c r="H278" s="29" t="s">
        <v>16</v>
      </c>
      <c r="I278" s="35" t="s">
        <v>30</v>
      </c>
      <c r="J278" s="21" t="s">
        <v>32</v>
      </c>
      <c r="K278" s="23">
        <v>20</v>
      </c>
      <c r="L278" s="32">
        <v>456.91</v>
      </c>
      <c r="M278" s="32">
        <f t="shared" si="26"/>
        <v>9138.2000000000007</v>
      </c>
      <c r="N278" s="36"/>
    </row>
    <row r="279" spans="1:14" s="33" customFormat="1" x14ac:dyDescent="0.2">
      <c r="A279" s="29" t="s">
        <v>14</v>
      </c>
      <c r="B279" s="29">
        <v>551</v>
      </c>
      <c r="C279" s="29" t="s">
        <v>15</v>
      </c>
      <c r="D279" s="29">
        <v>44122107</v>
      </c>
      <c r="E279" s="29">
        <v>29901</v>
      </c>
      <c r="F279" s="29" t="s">
        <v>54</v>
      </c>
      <c r="G279" s="30" t="s">
        <v>427</v>
      </c>
      <c r="H279" s="29" t="s">
        <v>16</v>
      </c>
      <c r="I279" s="35" t="s">
        <v>30</v>
      </c>
      <c r="J279" s="21" t="s">
        <v>32</v>
      </c>
      <c r="K279" s="23">
        <v>40</v>
      </c>
      <c r="L279" s="32">
        <v>789.73</v>
      </c>
      <c r="M279" s="32">
        <f t="shared" si="26"/>
        <v>31589.200000000001</v>
      </c>
      <c r="N279" s="36"/>
    </row>
    <row r="280" spans="1:14" s="33" customFormat="1" x14ac:dyDescent="0.2">
      <c r="A280" s="29" t="s">
        <v>14</v>
      </c>
      <c r="B280" s="29">
        <v>551</v>
      </c>
      <c r="C280" s="29" t="s">
        <v>15</v>
      </c>
      <c r="D280" s="29">
        <v>44121622</v>
      </c>
      <c r="E280" s="29">
        <v>29901</v>
      </c>
      <c r="F280" s="29" t="s">
        <v>57</v>
      </c>
      <c r="G280" s="30" t="s">
        <v>428</v>
      </c>
      <c r="H280" s="29" t="s">
        <v>16</v>
      </c>
      <c r="I280" s="35" t="s">
        <v>30</v>
      </c>
      <c r="J280" s="21" t="s">
        <v>32</v>
      </c>
      <c r="K280" s="23">
        <v>50</v>
      </c>
      <c r="L280" s="32">
        <v>386.88</v>
      </c>
      <c r="M280" s="32">
        <f t="shared" si="26"/>
        <v>19344</v>
      </c>
      <c r="N280" s="36"/>
    </row>
    <row r="281" spans="1:14" s="33" customFormat="1" x14ac:dyDescent="0.2">
      <c r="A281" s="29" t="s">
        <v>14</v>
      </c>
      <c r="B281" s="29">
        <v>551</v>
      </c>
      <c r="C281" s="29" t="s">
        <v>15</v>
      </c>
      <c r="D281" s="29">
        <v>44121706</v>
      </c>
      <c r="E281" s="29">
        <v>29901</v>
      </c>
      <c r="F281" s="29" t="s">
        <v>60</v>
      </c>
      <c r="G281" s="30" t="s">
        <v>429</v>
      </c>
      <c r="H281" s="29" t="s">
        <v>16</v>
      </c>
      <c r="I281" s="35" t="s">
        <v>30</v>
      </c>
      <c r="J281" s="21" t="s">
        <v>32</v>
      </c>
      <c r="K281" s="23">
        <v>50</v>
      </c>
      <c r="L281" s="32">
        <v>1254.3499999999999</v>
      </c>
      <c r="M281" s="32">
        <f t="shared" si="26"/>
        <v>62717.499999999993</v>
      </c>
      <c r="N281" s="36"/>
    </row>
    <row r="282" spans="1:14" s="33" customFormat="1" ht="25.5" x14ac:dyDescent="0.2">
      <c r="A282" s="29" t="s">
        <v>14</v>
      </c>
      <c r="B282" s="29">
        <v>551</v>
      </c>
      <c r="C282" s="29" t="s">
        <v>15</v>
      </c>
      <c r="D282" s="29">
        <v>44121708</v>
      </c>
      <c r="E282" s="29">
        <v>29901</v>
      </c>
      <c r="F282" s="29" t="s">
        <v>62</v>
      </c>
      <c r="G282" s="30" t="s">
        <v>430</v>
      </c>
      <c r="H282" s="29" t="s">
        <v>16</v>
      </c>
      <c r="I282" s="35" t="s">
        <v>30</v>
      </c>
      <c r="J282" s="21" t="s">
        <v>32</v>
      </c>
      <c r="K282" s="23">
        <v>30</v>
      </c>
      <c r="L282" s="32">
        <v>3605.83</v>
      </c>
      <c r="M282" s="32">
        <f t="shared" si="26"/>
        <v>108174.9</v>
      </c>
      <c r="N282" s="36"/>
    </row>
    <row r="283" spans="1:14" s="33" customFormat="1" ht="25.5" x14ac:dyDescent="0.2">
      <c r="A283" s="29" t="s">
        <v>14</v>
      </c>
      <c r="B283" s="29">
        <v>551</v>
      </c>
      <c r="C283" s="29" t="s">
        <v>15</v>
      </c>
      <c r="D283" s="29">
        <v>44121708</v>
      </c>
      <c r="E283" s="29">
        <v>29901</v>
      </c>
      <c r="F283" s="29" t="s">
        <v>62</v>
      </c>
      <c r="G283" s="30" t="s">
        <v>431</v>
      </c>
      <c r="H283" s="29" t="s">
        <v>16</v>
      </c>
      <c r="I283" s="35" t="s">
        <v>30</v>
      </c>
      <c r="J283" s="21" t="s">
        <v>32</v>
      </c>
      <c r="K283" s="23">
        <v>30</v>
      </c>
      <c r="L283" s="32">
        <v>3605.83</v>
      </c>
      <c r="M283" s="32">
        <f t="shared" si="26"/>
        <v>108174.9</v>
      </c>
      <c r="N283" s="36"/>
    </row>
    <row r="284" spans="1:14" s="33" customFormat="1" ht="25.5" x14ac:dyDescent="0.2">
      <c r="A284" s="29" t="s">
        <v>14</v>
      </c>
      <c r="B284" s="29">
        <v>551</v>
      </c>
      <c r="C284" s="29" t="s">
        <v>15</v>
      </c>
      <c r="D284" s="29">
        <v>44121708</v>
      </c>
      <c r="E284" s="29">
        <v>29901</v>
      </c>
      <c r="F284" s="29" t="s">
        <v>62</v>
      </c>
      <c r="G284" s="30" t="s">
        <v>432</v>
      </c>
      <c r="H284" s="29" t="s">
        <v>16</v>
      </c>
      <c r="I284" s="35" t="s">
        <v>30</v>
      </c>
      <c r="J284" s="21" t="s">
        <v>32</v>
      </c>
      <c r="K284" s="23">
        <v>30</v>
      </c>
      <c r="L284" s="32">
        <v>3605.83</v>
      </c>
      <c r="M284" s="32">
        <f t="shared" si="26"/>
        <v>108174.9</v>
      </c>
      <c r="N284" s="36"/>
    </row>
    <row r="285" spans="1:14" s="33" customFormat="1" x14ac:dyDescent="0.2">
      <c r="A285" s="29" t="s">
        <v>14</v>
      </c>
      <c r="B285" s="29">
        <v>551</v>
      </c>
      <c r="C285" s="29" t="s">
        <v>15</v>
      </c>
      <c r="D285" s="29">
        <v>44121708</v>
      </c>
      <c r="E285" s="29">
        <v>29901</v>
      </c>
      <c r="F285" s="29" t="s">
        <v>62</v>
      </c>
      <c r="G285" s="30" t="s">
        <v>433</v>
      </c>
      <c r="H285" s="29" t="s">
        <v>16</v>
      </c>
      <c r="I285" s="35" t="s">
        <v>30</v>
      </c>
      <c r="J285" s="21" t="s">
        <v>32</v>
      </c>
      <c r="K285" s="23">
        <v>30</v>
      </c>
      <c r="L285" s="32">
        <v>2848.27</v>
      </c>
      <c r="M285" s="32">
        <f t="shared" si="26"/>
        <v>85448.1</v>
      </c>
      <c r="N285" s="36"/>
    </row>
    <row r="286" spans="1:14" s="33" customFormat="1" x14ac:dyDescent="0.2">
      <c r="A286" s="29" t="s">
        <v>14</v>
      </c>
      <c r="B286" s="29">
        <v>551</v>
      </c>
      <c r="C286" s="29" t="s">
        <v>15</v>
      </c>
      <c r="D286" s="29">
        <v>44121708</v>
      </c>
      <c r="E286" s="29">
        <v>29901</v>
      </c>
      <c r="F286" s="29" t="s">
        <v>62</v>
      </c>
      <c r="G286" s="30" t="s">
        <v>434</v>
      </c>
      <c r="H286" s="29" t="s">
        <v>16</v>
      </c>
      <c r="I286" s="35" t="s">
        <v>30</v>
      </c>
      <c r="J286" s="21" t="s">
        <v>32</v>
      </c>
      <c r="K286" s="23">
        <v>30</v>
      </c>
      <c r="L286" s="32">
        <v>2848.27</v>
      </c>
      <c r="M286" s="32">
        <f t="shared" si="26"/>
        <v>85448.1</v>
      </c>
      <c r="N286" s="36"/>
    </row>
    <row r="287" spans="1:14" s="33" customFormat="1" x14ac:dyDescent="0.2">
      <c r="A287" s="29" t="s">
        <v>14</v>
      </c>
      <c r="B287" s="29">
        <v>551</v>
      </c>
      <c r="C287" s="29" t="s">
        <v>15</v>
      </c>
      <c r="D287" s="29">
        <v>44121708</v>
      </c>
      <c r="E287" s="29">
        <v>29901</v>
      </c>
      <c r="F287" s="29" t="s">
        <v>62</v>
      </c>
      <c r="G287" s="30" t="s">
        <v>435</v>
      </c>
      <c r="H287" s="29" t="s">
        <v>16</v>
      </c>
      <c r="I287" s="35" t="s">
        <v>30</v>
      </c>
      <c r="J287" s="21" t="s">
        <v>32</v>
      </c>
      <c r="K287" s="23">
        <v>25</v>
      </c>
      <c r="L287" s="32">
        <v>2848.27</v>
      </c>
      <c r="M287" s="32">
        <f t="shared" si="26"/>
        <v>71206.75</v>
      </c>
      <c r="N287" s="36"/>
    </row>
    <row r="288" spans="1:14" s="33" customFormat="1" ht="25.5" x14ac:dyDescent="0.2">
      <c r="A288" s="29" t="s">
        <v>14</v>
      </c>
      <c r="B288" s="29">
        <v>551</v>
      </c>
      <c r="C288" s="29" t="s">
        <v>15</v>
      </c>
      <c r="D288" s="29">
        <v>44121708</v>
      </c>
      <c r="E288" s="29">
        <v>29901</v>
      </c>
      <c r="F288" s="29" t="s">
        <v>62</v>
      </c>
      <c r="G288" s="30" t="s">
        <v>436</v>
      </c>
      <c r="H288" s="29" t="s">
        <v>16</v>
      </c>
      <c r="I288" s="35" t="s">
        <v>30</v>
      </c>
      <c r="J288" s="21" t="s">
        <v>32</v>
      </c>
      <c r="K288" s="23">
        <v>30</v>
      </c>
      <c r="L288" s="32">
        <v>2883.48</v>
      </c>
      <c r="M288" s="32">
        <f t="shared" si="26"/>
        <v>86504.4</v>
      </c>
      <c r="N288" s="36"/>
    </row>
    <row r="289" spans="1:14" s="33" customFormat="1" ht="25.5" x14ac:dyDescent="0.2">
      <c r="A289" s="29" t="s">
        <v>14</v>
      </c>
      <c r="B289" s="29">
        <v>551</v>
      </c>
      <c r="C289" s="29" t="s">
        <v>15</v>
      </c>
      <c r="D289" s="29">
        <v>44121708</v>
      </c>
      <c r="E289" s="29">
        <v>29901</v>
      </c>
      <c r="F289" s="29" t="s">
        <v>62</v>
      </c>
      <c r="G289" s="30" t="s">
        <v>437</v>
      </c>
      <c r="H289" s="29" t="s">
        <v>16</v>
      </c>
      <c r="I289" s="35" t="s">
        <v>30</v>
      </c>
      <c r="J289" s="21" t="s">
        <v>32</v>
      </c>
      <c r="K289" s="23">
        <v>30</v>
      </c>
      <c r="L289" s="32">
        <v>2883.48</v>
      </c>
      <c r="M289" s="32">
        <v>58536.5</v>
      </c>
      <c r="N289" s="36"/>
    </row>
    <row r="290" spans="1:14" s="33" customFormat="1" x14ac:dyDescent="0.2">
      <c r="A290" s="29" t="s">
        <v>14</v>
      </c>
      <c r="B290" s="29">
        <v>551</v>
      </c>
      <c r="C290" s="29" t="s">
        <v>15</v>
      </c>
      <c r="D290" s="29">
        <v>55121616</v>
      </c>
      <c r="E290" s="29">
        <v>29901</v>
      </c>
      <c r="F290" s="29" t="s">
        <v>438</v>
      </c>
      <c r="G290" s="30" t="s">
        <v>439</v>
      </c>
      <c r="H290" s="29" t="s">
        <v>16</v>
      </c>
      <c r="I290" s="35" t="s">
        <v>30</v>
      </c>
      <c r="J290" s="21" t="s">
        <v>32</v>
      </c>
      <c r="K290" s="23">
        <v>12</v>
      </c>
      <c r="L290" s="32">
        <v>473</v>
      </c>
      <c r="M290" s="32">
        <f t="shared" si="26"/>
        <v>5676</v>
      </c>
      <c r="N290" s="36"/>
    </row>
    <row r="291" spans="1:14" s="33" customFormat="1" x14ac:dyDescent="0.2">
      <c r="A291" s="29" t="s">
        <v>14</v>
      </c>
      <c r="B291" s="29">
        <v>551</v>
      </c>
      <c r="C291" s="29" t="s">
        <v>15</v>
      </c>
      <c r="D291" s="29">
        <v>43211806</v>
      </c>
      <c r="E291" s="29">
        <v>29901</v>
      </c>
      <c r="F291" s="29" t="s">
        <v>394</v>
      </c>
      <c r="G291" s="30" t="s">
        <v>440</v>
      </c>
      <c r="H291" s="29" t="s">
        <v>16</v>
      </c>
      <c r="I291" s="35" t="s">
        <v>30</v>
      </c>
      <c r="J291" s="21" t="s">
        <v>32</v>
      </c>
      <c r="K291" s="23">
        <v>150</v>
      </c>
      <c r="L291" s="32">
        <v>2495.6999999999998</v>
      </c>
      <c r="M291" s="32">
        <f t="shared" si="26"/>
        <v>374355</v>
      </c>
      <c r="N291" s="36"/>
    </row>
    <row r="292" spans="1:14" s="33" customFormat="1" ht="25.5" x14ac:dyDescent="0.2">
      <c r="A292" s="29" t="s">
        <v>14</v>
      </c>
      <c r="B292" s="29">
        <v>551</v>
      </c>
      <c r="C292" s="29" t="s">
        <v>15</v>
      </c>
      <c r="D292" s="29">
        <v>44101716</v>
      </c>
      <c r="E292" s="29">
        <v>29901</v>
      </c>
      <c r="F292" s="29" t="s">
        <v>65</v>
      </c>
      <c r="G292" s="30" t="s">
        <v>441</v>
      </c>
      <c r="H292" s="29" t="s">
        <v>16</v>
      </c>
      <c r="I292" s="35" t="s">
        <v>30</v>
      </c>
      <c r="J292" s="21" t="s">
        <v>32</v>
      </c>
      <c r="K292" s="23">
        <v>4</v>
      </c>
      <c r="L292" s="32">
        <v>27276.78</v>
      </c>
      <c r="M292" s="32">
        <f t="shared" si="26"/>
        <v>109107.12</v>
      </c>
      <c r="N292" s="36"/>
    </row>
    <row r="293" spans="1:14" s="33" customFormat="1" ht="25.5" x14ac:dyDescent="0.2">
      <c r="A293" s="29" t="s">
        <v>14</v>
      </c>
      <c r="B293" s="29">
        <v>551</v>
      </c>
      <c r="C293" s="29" t="s">
        <v>15</v>
      </c>
      <c r="D293" s="29">
        <v>44122106</v>
      </c>
      <c r="E293" s="29" t="s">
        <v>397</v>
      </c>
      <c r="F293" s="29" t="s">
        <v>66</v>
      </c>
      <c r="G293" s="30" t="s">
        <v>442</v>
      </c>
      <c r="H293" s="29" t="s">
        <v>16</v>
      </c>
      <c r="I293" s="35" t="s">
        <v>30</v>
      </c>
      <c r="J293" s="21" t="s">
        <v>32</v>
      </c>
      <c r="K293" s="23">
        <v>25</v>
      </c>
      <c r="L293" s="32">
        <v>552.57000000000005</v>
      </c>
      <c r="M293" s="32">
        <f t="shared" si="26"/>
        <v>13814.250000000002</v>
      </c>
      <c r="N293" s="36"/>
    </row>
    <row r="294" spans="1:14" s="33" customFormat="1" x14ac:dyDescent="0.2">
      <c r="A294" s="29" t="s">
        <v>14</v>
      </c>
      <c r="B294" s="29">
        <v>551</v>
      </c>
      <c r="C294" s="29" t="s">
        <v>15</v>
      </c>
      <c r="D294" s="29">
        <v>44102001</v>
      </c>
      <c r="E294" s="29">
        <v>29901</v>
      </c>
      <c r="F294" s="29" t="s">
        <v>123</v>
      </c>
      <c r="G294" s="30" t="s">
        <v>443</v>
      </c>
      <c r="H294" s="29" t="s">
        <v>16</v>
      </c>
      <c r="I294" s="35" t="s">
        <v>30</v>
      </c>
      <c r="J294" s="21" t="s">
        <v>32</v>
      </c>
      <c r="K294" s="23">
        <v>10</v>
      </c>
      <c r="L294" s="32">
        <v>5910.19</v>
      </c>
      <c r="M294" s="32">
        <f t="shared" si="26"/>
        <v>59101.899999999994</v>
      </c>
      <c r="N294" s="36"/>
    </row>
    <row r="295" spans="1:14" s="33" customFormat="1" x14ac:dyDescent="0.2">
      <c r="A295" s="29" t="s">
        <v>14</v>
      </c>
      <c r="B295" s="29">
        <v>551</v>
      </c>
      <c r="C295" s="29" t="s">
        <v>15</v>
      </c>
      <c r="D295" s="29">
        <v>44121705</v>
      </c>
      <c r="E295" s="29">
        <v>29901</v>
      </c>
      <c r="F295" s="29" t="s">
        <v>444</v>
      </c>
      <c r="G295" s="30" t="s">
        <v>445</v>
      </c>
      <c r="H295" s="29" t="s">
        <v>16</v>
      </c>
      <c r="I295" s="35" t="s">
        <v>30</v>
      </c>
      <c r="J295" s="21" t="s">
        <v>32</v>
      </c>
      <c r="K295" s="23">
        <v>20</v>
      </c>
      <c r="L295" s="32">
        <v>6488.13</v>
      </c>
      <c r="M295" s="32">
        <f>+K295*L295</f>
        <v>129762.6</v>
      </c>
      <c r="N295" s="36"/>
    </row>
    <row r="296" spans="1:14" s="33" customFormat="1" ht="25.5" x14ac:dyDescent="0.2">
      <c r="A296" s="29" t="s">
        <v>14</v>
      </c>
      <c r="B296" s="29">
        <v>551</v>
      </c>
      <c r="C296" s="29" t="s">
        <v>15</v>
      </c>
      <c r="D296" s="29">
        <v>44122104</v>
      </c>
      <c r="E296" s="29">
        <v>29901</v>
      </c>
      <c r="F296" s="29" t="s">
        <v>446</v>
      </c>
      <c r="G296" s="30" t="s">
        <v>447</v>
      </c>
      <c r="H296" s="29" t="s">
        <v>16</v>
      </c>
      <c r="I296" s="35" t="s">
        <v>30</v>
      </c>
      <c r="J296" s="21" t="s">
        <v>32</v>
      </c>
      <c r="K296" s="23">
        <v>25</v>
      </c>
      <c r="L296" s="32">
        <v>256.54000000000002</v>
      </c>
      <c r="M296" s="32">
        <f t="shared" si="26"/>
        <v>6413.5000000000009</v>
      </c>
      <c r="N296" s="36"/>
    </row>
    <row r="297" spans="1:14" s="33" customFormat="1" ht="25.5" x14ac:dyDescent="0.2">
      <c r="A297" s="29" t="s">
        <v>14</v>
      </c>
      <c r="B297" s="29">
        <v>551</v>
      </c>
      <c r="C297" s="29" t="s">
        <v>15</v>
      </c>
      <c r="D297" s="29">
        <v>44122104</v>
      </c>
      <c r="E297" s="29">
        <v>29901</v>
      </c>
      <c r="F297" s="29" t="s">
        <v>446</v>
      </c>
      <c r="G297" s="30" t="s">
        <v>448</v>
      </c>
      <c r="H297" s="29" t="s">
        <v>16</v>
      </c>
      <c r="I297" s="35" t="s">
        <v>30</v>
      </c>
      <c r="J297" s="21" t="s">
        <v>32</v>
      </c>
      <c r="K297" s="23">
        <v>25</v>
      </c>
      <c r="L297" s="32">
        <v>444.51</v>
      </c>
      <c r="M297" s="32">
        <f t="shared" si="26"/>
        <v>11112.75</v>
      </c>
      <c r="N297" s="36"/>
    </row>
    <row r="298" spans="1:14" s="33" customFormat="1" ht="25.5" x14ac:dyDescent="0.2">
      <c r="A298" s="29" t="s">
        <v>14</v>
      </c>
      <c r="B298" s="29">
        <v>551</v>
      </c>
      <c r="C298" s="29" t="s">
        <v>15</v>
      </c>
      <c r="D298" s="29">
        <v>44122104</v>
      </c>
      <c r="E298" s="29">
        <v>29901</v>
      </c>
      <c r="F298" s="29" t="s">
        <v>446</v>
      </c>
      <c r="G298" s="30" t="s">
        <v>449</v>
      </c>
      <c r="H298" s="29" t="s">
        <v>16</v>
      </c>
      <c r="I298" s="35" t="s">
        <v>30</v>
      </c>
      <c r="J298" s="21" t="s">
        <v>32</v>
      </c>
      <c r="K298" s="23">
        <v>25</v>
      </c>
      <c r="L298" s="32">
        <v>1421.05</v>
      </c>
      <c r="M298" s="32">
        <f t="shared" si="26"/>
        <v>35526.25</v>
      </c>
      <c r="N298" s="36"/>
    </row>
    <row r="299" spans="1:14" s="33" customFormat="1" ht="25.5" x14ac:dyDescent="0.2">
      <c r="A299" s="29" t="s">
        <v>14</v>
      </c>
      <c r="B299" s="29">
        <v>551</v>
      </c>
      <c r="C299" s="29" t="s">
        <v>15</v>
      </c>
      <c r="D299" s="29">
        <v>44122032</v>
      </c>
      <c r="E299" s="29">
        <v>29901</v>
      </c>
      <c r="F299" s="29" t="s">
        <v>450</v>
      </c>
      <c r="G299" s="30" t="s">
        <v>451</v>
      </c>
      <c r="H299" s="29" t="s">
        <v>16</v>
      </c>
      <c r="I299" s="35" t="s">
        <v>30</v>
      </c>
      <c r="J299" s="21" t="s">
        <v>32</v>
      </c>
      <c r="K299" s="23">
        <v>36</v>
      </c>
      <c r="L299" s="32">
        <v>2317.48</v>
      </c>
      <c r="M299" s="32">
        <f t="shared" si="26"/>
        <v>83429.279999999999</v>
      </c>
      <c r="N299" s="36"/>
    </row>
    <row r="300" spans="1:14" s="33" customFormat="1" ht="25.5" x14ac:dyDescent="0.2">
      <c r="A300" s="29" t="s">
        <v>14</v>
      </c>
      <c r="B300" s="29">
        <v>551</v>
      </c>
      <c r="C300" s="29" t="s">
        <v>15</v>
      </c>
      <c r="D300" s="29">
        <v>27111501</v>
      </c>
      <c r="E300" s="29">
        <v>29901</v>
      </c>
      <c r="F300" s="29" t="s">
        <v>407</v>
      </c>
      <c r="G300" s="30" t="s">
        <v>452</v>
      </c>
      <c r="H300" s="29" t="s">
        <v>16</v>
      </c>
      <c r="I300" s="35" t="s">
        <v>30</v>
      </c>
      <c r="J300" s="21" t="s">
        <v>32</v>
      </c>
      <c r="K300" s="23">
        <v>40</v>
      </c>
      <c r="L300" s="32">
        <v>462.84</v>
      </c>
      <c r="M300" s="32">
        <f t="shared" si="26"/>
        <v>18513.599999999999</v>
      </c>
      <c r="N300" s="36"/>
    </row>
    <row r="301" spans="1:14" s="33" customFormat="1" x14ac:dyDescent="0.2">
      <c r="A301" s="29" t="s">
        <v>14</v>
      </c>
      <c r="B301" s="29">
        <v>551</v>
      </c>
      <c r="C301" s="29" t="s">
        <v>15</v>
      </c>
      <c r="D301" s="29">
        <v>44102402</v>
      </c>
      <c r="E301" s="29">
        <v>29901</v>
      </c>
      <c r="F301" s="29" t="s">
        <v>453</v>
      </c>
      <c r="G301" s="30" t="s">
        <v>454</v>
      </c>
      <c r="H301" s="29" t="s">
        <v>16</v>
      </c>
      <c r="I301" s="35" t="s">
        <v>30</v>
      </c>
      <c r="J301" s="21" t="s">
        <v>32</v>
      </c>
      <c r="K301" s="23">
        <v>40</v>
      </c>
      <c r="L301" s="32">
        <v>14343.93</v>
      </c>
      <c r="M301" s="32">
        <f t="shared" si="26"/>
        <v>573757.19999999995</v>
      </c>
      <c r="N301" s="36"/>
    </row>
    <row r="302" spans="1:14" s="33" customFormat="1" x14ac:dyDescent="0.2">
      <c r="A302" s="29" t="s">
        <v>14</v>
      </c>
      <c r="B302" s="29">
        <v>551</v>
      </c>
      <c r="C302" s="29" t="s">
        <v>15</v>
      </c>
      <c r="D302" s="29">
        <v>44102414</v>
      </c>
      <c r="E302" s="29">
        <v>29901</v>
      </c>
      <c r="F302" s="29" t="s">
        <v>72</v>
      </c>
      <c r="G302" s="30" t="s">
        <v>455</v>
      </c>
      <c r="H302" s="29" t="s">
        <v>16</v>
      </c>
      <c r="I302" s="35" t="s">
        <v>30</v>
      </c>
      <c r="J302" s="21" t="s">
        <v>32</v>
      </c>
      <c r="K302" s="23">
        <v>146</v>
      </c>
      <c r="L302" s="32">
        <v>13529.34</v>
      </c>
      <c r="M302" s="32">
        <f t="shared" si="26"/>
        <v>1975283.6400000001</v>
      </c>
      <c r="N302" s="36"/>
    </row>
    <row r="303" spans="1:14" s="33" customFormat="1" x14ac:dyDescent="0.2">
      <c r="A303" s="29" t="s">
        <v>14</v>
      </c>
      <c r="B303" s="29">
        <v>551</v>
      </c>
      <c r="C303" s="29" t="s">
        <v>15</v>
      </c>
      <c r="D303" s="29">
        <v>44121704</v>
      </c>
      <c r="E303" s="29">
        <v>29901</v>
      </c>
      <c r="F303" s="29" t="s">
        <v>38</v>
      </c>
      <c r="G303" s="30" t="s">
        <v>375</v>
      </c>
      <c r="H303" s="29" t="s">
        <v>16</v>
      </c>
      <c r="I303" s="35" t="s">
        <v>30</v>
      </c>
      <c r="J303" s="21" t="s">
        <v>32</v>
      </c>
      <c r="K303" s="23">
        <v>4</v>
      </c>
      <c r="L303" s="32">
        <v>1381.41</v>
      </c>
      <c r="M303" s="32">
        <f t="shared" si="26"/>
        <v>5525.64</v>
      </c>
      <c r="N303" s="36"/>
    </row>
    <row r="304" spans="1:14" s="33" customFormat="1" x14ac:dyDescent="0.2">
      <c r="A304" s="29" t="s">
        <v>14</v>
      </c>
      <c r="B304" s="29">
        <v>551</v>
      </c>
      <c r="C304" s="29" t="s">
        <v>15</v>
      </c>
      <c r="D304" s="29">
        <v>44121704</v>
      </c>
      <c r="E304" s="29">
        <v>29901</v>
      </c>
      <c r="F304" s="29" t="s">
        <v>38</v>
      </c>
      <c r="G304" s="30" t="s">
        <v>375</v>
      </c>
      <c r="H304" s="29" t="s">
        <v>16</v>
      </c>
      <c r="I304" s="35" t="s">
        <v>30</v>
      </c>
      <c r="J304" s="21" t="s">
        <v>32</v>
      </c>
      <c r="K304" s="23">
        <v>4</v>
      </c>
      <c r="L304" s="32">
        <v>1381.41</v>
      </c>
      <c r="M304" s="32">
        <f t="shared" si="26"/>
        <v>5525.64</v>
      </c>
      <c r="N304" s="36"/>
    </row>
    <row r="305" spans="1:14" s="33" customFormat="1" x14ac:dyDescent="0.2">
      <c r="A305" s="29" t="s">
        <v>14</v>
      </c>
      <c r="B305" s="29">
        <v>551</v>
      </c>
      <c r="C305" s="29" t="s">
        <v>15</v>
      </c>
      <c r="D305" s="29">
        <v>44121704</v>
      </c>
      <c r="E305" s="29">
        <v>29901</v>
      </c>
      <c r="F305" s="29" t="s">
        <v>38</v>
      </c>
      <c r="G305" s="30" t="s">
        <v>375</v>
      </c>
      <c r="H305" s="29" t="s">
        <v>16</v>
      </c>
      <c r="I305" s="35" t="s">
        <v>30</v>
      </c>
      <c r="J305" s="21" t="s">
        <v>32</v>
      </c>
      <c r="K305" s="23">
        <v>4</v>
      </c>
      <c r="L305" s="32">
        <v>1381.41</v>
      </c>
      <c r="M305" s="32">
        <f t="shared" si="26"/>
        <v>5525.64</v>
      </c>
      <c r="N305" s="36"/>
    </row>
    <row r="306" spans="1:14" s="33" customFormat="1" x14ac:dyDescent="0.2">
      <c r="A306" s="29" t="s">
        <v>14</v>
      </c>
      <c r="B306" s="29">
        <v>551</v>
      </c>
      <c r="C306" s="29" t="s">
        <v>15</v>
      </c>
      <c r="D306" s="29">
        <v>31201512</v>
      </c>
      <c r="E306" s="29">
        <v>29901</v>
      </c>
      <c r="F306" s="29" t="s">
        <v>41</v>
      </c>
      <c r="G306" s="30" t="s">
        <v>456</v>
      </c>
      <c r="H306" s="29" t="s">
        <v>16</v>
      </c>
      <c r="I306" s="35" t="s">
        <v>30</v>
      </c>
      <c r="J306" s="21" t="s">
        <v>32</v>
      </c>
      <c r="K306" s="23">
        <v>20</v>
      </c>
      <c r="L306" s="32">
        <v>1716.47</v>
      </c>
      <c r="M306" s="32">
        <f t="shared" si="26"/>
        <v>34329.4</v>
      </c>
      <c r="N306" s="36"/>
    </row>
    <row r="307" spans="1:14" s="33" customFormat="1" x14ac:dyDescent="0.2">
      <c r="A307" s="29" t="s">
        <v>14</v>
      </c>
      <c r="B307" s="29">
        <v>551</v>
      </c>
      <c r="C307" s="29" t="s">
        <v>15</v>
      </c>
      <c r="D307" s="29">
        <v>44121612</v>
      </c>
      <c r="E307" s="29">
        <v>29901</v>
      </c>
      <c r="F307" s="29" t="s">
        <v>407</v>
      </c>
      <c r="G307" s="30" t="s">
        <v>408</v>
      </c>
      <c r="H307" s="29" t="s">
        <v>16</v>
      </c>
      <c r="I307" s="35" t="s">
        <v>30</v>
      </c>
      <c r="J307" s="21" t="s">
        <v>32</v>
      </c>
      <c r="K307" s="23">
        <v>6</v>
      </c>
      <c r="L307" s="32">
        <v>237.35</v>
      </c>
      <c r="M307" s="32">
        <f t="shared" si="26"/>
        <v>1424.1</v>
      </c>
      <c r="N307" s="36"/>
    </row>
    <row r="308" spans="1:14" s="33" customFormat="1" ht="25.5" x14ac:dyDescent="0.2">
      <c r="A308" s="29" t="s">
        <v>14</v>
      </c>
      <c r="B308" s="29">
        <v>551</v>
      </c>
      <c r="C308" s="29" t="s">
        <v>15</v>
      </c>
      <c r="D308" s="29">
        <v>44122008</v>
      </c>
      <c r="E308" s="29">
        <v>29901</v>
      </c>
      <c r="F308" s="29" t="s">
        <v>457</v>
      </c>
      <c r="G308" s="30" t="s">
        <v>458</v>
      </c>
      <c r="H308" s="29" t="s">
        <v>16</v>
      </c>
      <c r="I308" s="35" t="s">
        <v>30</v>
      </c>
      <c r="J308" s="21" t="s">
        <v>32</v>
      </c>
      <c r="K308" s="23">
        <v>10</v>
      </c>
      <c r="L308" s="32">
        <v>705.12</v>
      </c>
      <c r="M308" s="32">
        <f t="shared" si="26"/>
        <v>7051.2</v>
      </c>
      <c r="N308" s="36"/>
    </row>
    <row r="309" spans="1:14" s="33" customFormat="1" x14ac:dyDescent="0.2">
      <c r="A309" s="29" t="s">
        <v>14</v>
      </c>
      <c r="B309" s="29">
        <v>551</v>
      </c>
      <c r="C309" s="29" t="s">
        <v>15</v>
      </c>
      <c r="D309" s="29">
        <v>31201610</v>
      </c>
      <c r="E309" s="29">
        <v>29901</v>
      </c>
      <c r="F309" s="29" t="s">
        <v>53</v>
      </c>
      <c r="G309" s="30" t="s">
        <v>423</v>
      </c>
      <c r="H309" s="29" t="s">
        <v>16</v>
      </c>
      <c r="I309" s="35" t="s">
        <v>30</v>
      </c>
      <c r="J309" s="21" t="s">
        <v>32</v>
      </c>
      <c r="K309" s="23">
        <v>12</v>
      </c>
      <c r="L309" s="32">
        <v>245.21</v>
      </c>
      <c r="M309" s="32">
        <f t="shared" si="26"/>
        <v>2942.52</v>
      </c>
      <c r="N309" s="36"/>
    </row>
    <row r="310" spans="1:14" s="33" customFormat="1" x14ac:dyDescent="0.2">
      <c r="A310" s="29" t="s">
        <v>14</v>
      </c>
      <c r="B310" s="29">
        <v>551</v>
      </c>
      <c r="C310" s="29" t="s">
        <v>15</v>
      </c>
      <c r="D310" s="29">
        <v>44121705</v>
      </c>
      <c r="E310" s="29">
        <v>29901</v>
      </c>
      <c r="F310" s="29" t="s">
        <v>444</v>
      </c>
      <c r="G310" s="30" t="s">
        <v>459</v>
      </c>
      <c r="H310" s="29" t="s">
        <v>16</v>
      </c>
      <c r="I310" s="35" t="s">
        <v>30</v>
      </c>
      <c r="J310" s="21" t="s">
        <v>32</v>
      </c>
      <c r="K310" s="23">
        <v>1</v>
      </c>
      <c r="L310" s="32">
        <v>6488</v>
      </c>
      <c r="M310" s="32">
        <f t="shared" si="26"/>
        <v>6488</v>
      </c>
      <c r="N310" s="36"/>
    </row>
    <row r="311" spans="1:14" s="33" customFormat="1" x14ac:dyDescent="0.2">
      <c r="A311" s="29" t="s">
        <v>14</v>
      </c>
      <c r="B311" s="29">
        <v>551</v>
      </c>
      <c r="C311" s="29" t="s">
        <v>15</v>
      </c>
      <c r="D311" s="29">
        <v>44102001</v>
      </c>
      <c r="E311" s="29">
        <v>29901</v>
      </c>
      <c r="F311" s="29" t="s">
        <v>123</v>
      </c>
      <c r="G311" s="30" t="s">
        <v>460</v>
      </c>
      <c r="H311" s="29" t="s">
        <v>16</v>
      </c>
      <c r="I311" s="35" t="s">
        <v>30</v>
      </c>
      <c r="J311" s="21" t="s">
        <v>32</v>
      </c>
      <c r="K311" s="23">
        <v>5</v>
      </c>
      <c r="L311" s="32">
        <v>4908.72</v>
      </c>
      <c r="M311" s="32">
        <f t="shared" si="26"/>
        <v>24543.600000000002</v>
      </c>
      <c r="N311" s="36"/>
    </row>
    <row r="312" spans="1:14" s="33" customFormat="1" ht="25.5" x14ac:dyDescent="0.25">
      <c r="A312" s="29" t="s">
        <v>14</v>
      </c>
      <c r="B312" s="29">
        <v>551</v>
      </c>
      <c r="C312" s="29" t="s">
        <v>15</v>
      </c>
      <c r="D312" s="29">
        <v>43211798</v>
      </c>
      <c r="E312" s="12">
        <v>29901</v>
      </c>
      <c r="F312" s="34" t="s">
        <v>461</v>
      </c>
      <c r="G312" s="30" t="s">
        <v>462</v>
      </c>
      <c r="H312" s="29" t="s">
        <v>16</v>
      </c>
      <c r="I312" s="35" t="s">
        <v>30</v>
      </c>
      <c r="J312" s="21" t="s">
        <v>463</v>
      </c>
      <c r="K312" s="23">
        <v>40</v>
      </c>
      <c r="L312" s="38">
        <v>28250</v>
      </c>
      <c r="M312" s="32">
        <f t="shared" si="26"/>
        <v>1130000</v>
      </c>
      <c r="N312" s="36"/>
    </row>
    <row r="313" spans="1:14" s="33" customFormat="1" x14ac:dyDescent="0.25">
      <c r="A313" s="29" t="s">
        <v>14</v>
      </c>
      <c r="B313" s="29">
        <v>551</v>
      </c>
      <c r="C313" s="29" t="s">
        <v>15</v>
      </c>
      <c r="D313" s="29">
        <v>42181501</v>
      </c>
      <c r="E313" s="12">
        <v>29902</v>
      </c>
      <c r="F313" s="34" t="s">
        <v>464</v>
      </c>
      <c r="G313" s="30" t="s">
        <v>465</v>
      </c>
      <c r="H313" s="29" t="s">
        <v>16</v>
      </c>
      <c r="I313" s="35" t="s">
        <v>30</v>
      </c>
      <c r="J313" s="21" t="s">
        <v>32</v>
      </c>
      <c r="K313" s="23">
        <v>150</v>
      </c>
      <c r="L313" s="32">
        <v>1000</v>
      </c>
      <c r="M313" s="32">
        <f t="shared" si="26"/>
        <v>150000</v>
      </c>
      <c r="N313" s="36"/>
    </row>
    <row r="314" spans="1:14" s="33" customFormat="1" x14ac:dyDescent="0.2">
      <c r="A314" s="29" t="s">
        <v>14</v>
      </c>
      <c r="B314" s="29">
        <v>551</v>
      </c>
      <c r="C314" s="29" t="s">
        <v>15</v>
      </c>
      <c r="D314" s="29">
        <v>41113035</v>
      </c>
      <c r="E314" s="29">
        <v>29902</v>
      </c>
      <c r="F314" s="29" t="s">
        <v>466</v>
      </c>
      <c r="G314" s="30" t="s">
        <v>467</v>
      </c>
      <c r="H314" s="29" t="s">
        <v>16</v>
      </c>
      <c r="I314" s="35" t="s">
        <v>30</v>
      </c>
      <c r="J314" s="21" t="s">
        <v>32</v>
      </c>
      <c r="K314" s="23">
        <v>50</v>
      </c>
      <c r="L314" s="32">
        <v>16701.400000000001</v>
      </c>
      <c r="M314" s="32">
        <f t="shared" si="26"/>
        <v>835070.00000000012</v>
      </c>
      <c r="N314" s="36"/>
    </row>
    <row r="315" spans="1:14" s="33" customFormat="1" x14ac:dyDescent="0.25">
      <c r="A315" s="29" t="s">
        <v>14</v>
      </c>
      <c r="B315" s="29">
        <v>551</v>
      </c>
      <c r="C315" s="29" t="s">
        <v>15</v>
      </c>
      <c r="D315" s="29">
        <v>42181602</v>
      </c>
      <c r="E315" s="12">
        <v>29902</v>
      </c>
      <c r="F315" s="34" t="s">
        <v>468</v>
      </c>
      <c r="G315" s="30" t="s">
        <v>469</v>
      </c>
      <c r="H315" s="29" t="s">
        <v>16</v>
      </c>
      <c r="I315" s="35" t="s">
        <v>30</v>
      </c>
      <c r="J315" s="21" t="s">
        <v>32</v>
      </c>
      <c r="K315" s="23">
        <v>5</v>
      </c>
      <c r="L315" s="32">
        <v>79326</v>
      </c>
      <c r="M315" s="32">
        <f t="shared" si="26"/>
        <v>396630</v>
      </c>
      <c r="N315" s="36"/>
    </row>
    <row r="316" spans="1:14" s="33" customFormat="1" x14ac:dyDescent="0.25">
      <c r="A316" s="29" t="s">
        <v>14</v>
      </c>
      <c r="B316" s="29">
        <v>551</v>
      </c>
      <c r="C316" s="29" t="s">
        <v>15</v>
      </c>
      <c r="D316" s="29">
        <v>42311708</v>
      </c>
      <c r="E316" s="12">
        <v>29902</v>
      </c>
      <c r="F316" s="34" t="s">
        <v>470</v>
      </c>
      <c r="G316" s="30" t="s">
        <v>471</v>
      </c>
      <c r="H316" s="29" t="s">
        <v>16</v>
      </c>
      <c r="I316" s="35" t="s">
        <v>30</v>
      </c>
      <c r="J316" s="21" t="s">
        <v>32</v>
      </c>
      <c r="K316" s="23">
        <v>10</v>
      </c>
      <c r="L316" s="32">
        <v>450</v>
      </c>
      <c r="M316" s="32">
        <f t="shared" si="26"/>
        <v>4500</v>
      </c>
      <c r="N316" s="36"/>
    </row>
    <row r="317" spans="1:14" s="33" customFormat="1" x14ac:dyDescent="0.25">
      <c r="A317" s="29" t="s">
        <v>14</v>
      </c>
      <c r="B317" s="29">
        <v>551</v>
      </c>
      <c r="C317" s="29" t="s">
        <v>15</v>
      </c>
      <c r="D317" s="29">
        <v>42182103</v>
      </c>
      <c r="E317" s="12">
        <v>29902</v>
      </c>
      <c r="F317" s="34" t="s">
        <v>472</v>
      </c>
      <c r="G317" s="30" t="s">
        <v>473</v>
      </c>
      <c r="H317" s="29" t="s">
        <v>16</v>
      </c>
      <c r="I317" s="35" t="s">
        <v>30</v>
      </c>
      <c r="J317" s="21" t="s">
        <v>32</v>
      </c>
      <c r="K317" s="23">
        <v>3</v>
      </c>
      <c r="L317" s="32">
        <v>62150</v>
      </c>
      <c r="M317" s="32">
        <f t="shared" si="26"/>
        <v>186450</v>
      </c>
      <c r="N317" s="36"/>
    </row>
    <row r="318" spans="1:14" s="33" customFormat="1" x14ac:dyDescent="0.25">
      <c r="A318" s="29" t="s">
        <v>14</v>
      </c>
      <c r="B318" s="29">
        <v>551</v>
      </c>
      <c r="C318" s="29" t="s">
        <v>15</v>
      </c>
      <c r="D318" s="29">
        <v>42141501</v>
      </c>
      <c r="E318" s="12">
        <v>29902</v>
      </c>
      <c r="F318" s="34" t="s">
        <v>474</v>
      </c>
      <c r="G318" s="30" t="s">
        <v>475</v>
      </c>
      <c r="H318" s="29" t="s">
        <v>16</v>
      </c>
      <c r="I318" s="35" t="s">
        <v>30</v>
      </c>
      <c r="J318" s="21" t="s">
        <v>32</v>
      </c>
      <c r="K318" s="23">
        <v>10</v>
      </c>
      <c r="L318" s="32">
        <v>2600.0500000000002</v>
      </c>
      <c r="M318" s="32">
        <f t="shared" si="26"/>
        <v>26000.5</v>
      </c>
      <c r="N318" s="36"/>
    </row>
    <row r="319" spans="1:14" s="33" customFormat="1" x14ac:dyDescent="0.2">
      <c r="A319" s="29" t="s">
        <v>14</v>
      </c>
      <c r="B319" s="29">
        <v>551</v>
      </c>
      <c r="C319" s="29" t="s">
        <v>15</v>
      </c>
      <c r="D319" s="29">
        <v>42132203</v>
      </c>
      <c r="E319" s="29">
        <v>29902</v>
      </c>
      <c r="F319" s="29" t="s">
        <v>476</v>
      </c>
      <c r="G319" s="30" t="s">
        <v>1598</v>
      </c>
      <c r="H319" s="29" t="s">
        <v>16</v>
      </c>
      <c r="I319" s="35" t="s">
        <v>30</v>
      </c>
      <c r="J319" s="21" t="s">
        <v>32</v>
      </c>
      <c r="K319" s="23">
        <v>5</v>
      </c>
      <c r="L319" s="32">
        <v>6537.05</v>
      </c>
      <c r="M319" s="32">
        <f t="shared" si="26"/>
        <v>32685.25</v>
      </c>
      <c r="N319" s="36"/>
    </row>
    <row r="320" spans="1:14" s="33" customFormat="1" x14ac:dyDescent="0.2">
      <c r="A320" s="29" t="s">
        <v>14</v>
      </c>
      <c r="B320" s="29">
        <v>551</v>
      </c>
      <c r="C320" s="29" t="s">
        <v>15</v>
      </c>
      <c r="D320" s="29">
        <v>42132203</v>
      </c>
      <c r="E320" s="29">
        <v>29902</v>
      </c>
      <c r="F320" s="29" t="s">
        <v>476</v>
      </c>
      <c r="G320" s="30" t="s">
        <v>1599</v>
      </c>
      <c r="H320" s="29" t="s">
        <v>16</v>
      </c>
      <c r="I320" s="35" t="s">
        <v>30</v>
      </c>
      <c r="J320" s="21" t="s">
        <v>32</v>
      </c>
      <c r="K320" s="23">
        <v>25</v>
      </c>
      <c r="L320" s="32">
        <v>5650.28</v>
      </c>
      <c r="M320" s="32">
        <f t="shared" si="26"/>
        <v>141257</v>
      </c>
      <c r="N320" s="36"/>
    </row>
    <row r="321" spans="1:14" s="33" customFormat="1" x14ac:dyDescent="0.25">
      <c r="A321" s="29" t="s">
        <v>14</v>
      </c>
      <c r="B321" s="29">
        <v>551</v>
      </c>
      <c r="C321" s="29" t="s">
        <v>15</v>
      </c>
      <c r="D321" s="29">
        <v>42142608</v>
      </c>
      <c r="E321" s="12">
        <v>29902</v>
      </c>
      <c r="F321" s="34" t="s">
        <v>479</v>
      </c>
      <c r="G321" s="30" t="s">
        <v>480</v>
      </c>
      <c r="H321" s="29" t="s">
        <v>16</v>
      </c>
      <c r="I321" s="35" t="s">
        <v>30</v>
      </c>
      <c r="J321" s="21" t="s">
        <v>32</v>
      </c>
      <c r="K321" s="23">
        <v>10</v>
      </c>
      <c r="L321" s="32">
        <v>3500</v>
      </c>
      <c r="M321" s="32">
        <f t="shared" si="26"/>
        <v>35000</v>
      </c>
      <c r="N321" s="36"/>
    </row>
    <row r="322" spans="1:14" s="33" customFormat="1" x14ac:dyDescent="0.25">
      <c r="A322" s="29" t="s">
        <v>14</v>
      </c>
      <c r="B322" s="29">
        <v>551</v>
      </c>
      <c r="C322" s="29" t="s">
        <v>15</v>
      </c>
      <c r="D322" s="29">
        <v>41104102</v>
      </c>
      <c r="E322" s="12">
        <v>29902</v>
      </c>
      <c r="F322" s="34" t="s">
        <v>481</v>
      </c>
      <c r="G322" s="30" t="s">
        <v>482</v>
      </c>
      <c r="H322" s="29" t="s">
        <v>16</v>
      </c>
      <c r="I322" s="35" t="s">
        <v>30</v>
      </c>
      <c r="J322" s="21" t="s">
        <v>32</v>
      </c>
      <c r="K322" s="23">
        <v>10</v>
      </c>
      <c r="L322" s="32">
        <v>2500</v>
      </c>
      <c r="M322" s="32">
        <f t="shared" si="26"/>
        <v>25000</v>
      </c>
      <c r="N322" s="36"/>
    </row>
    <row r="323" spans="1:14" s="33" customFormat="1" x14ac:dyDescent="0.2">
      <c r="A323" s="29" t="s">
        <v>14</v>
      </c>
      <c r="B323" s="29">
        <v>551</v>
      </c>
      <c r="C323" s="29" t="s">
        <v>15</v>
      </c>
      <c r="D323" s="29">
        <v>46182001</v>
      </c>
      <c r="E323" s="29">
        <v>29902</v>
      </c>
      <c r="F323" s="29" t="s">
        <v>483</v>
      </c>
      <c r="G323" s="30" t="s">
        <v>484</v>
      </c>
      <c r="H323" s="29" t="s">
        <v>16</v>
      </c>
      <c r="I323" s="35" t="s">
        <v>30</v>
      </c>
      <c r="J323" s="21" t="s">
        <v>32</v>
      </c>
      <c r="K323" s="23">
        <v>70</v>
      </c>
      <c r="L323" s="32">
        <v>1587.65</v>
      </c>
      <c r="M323" s="32">
        <f t="shared" si="26"/>
        <v>111135.5</v>
      </c>
      <c r="N323" s="36"/>
    </row>
    <row r="324" spans="1:14" s="33" customFormat="1" x14ac:dyDescent="0.2">
      <c r="A324" s="29" t="s">
        <v>14</v>
      </c>
      <c r="B324" s="29">
        <v>551</v>
      </c>
      <c r="C324" s="29" t="s">
        <v>15</v>
      </c>
      <c r="D324" s="29">
        <v>46182001</v>
      </c>
      <c r="E324" s="29">
        <v>29902</v>
      </c>
      <c r="F324" s="29" t="s">
        <v>483</v>
      </c>
      <c r="G324" s="30" t="s">
        <v>485</v>
      </c>
      <c r="H324" s="29" t="s">
        <v>16</v>
      </c>
      <c r="I324" s="35" t="s">
        <v>30</v>
      </c>
      <c r="J324" s="21" t="s">
        <v>32</v>
      </c>
      <c r="K324" s="23">
        <v>110</v>
      </c>
      <c r="L324" s="32">
        <v>1500</v>
      </c>
      <c r="M324" s="32">
        <f t="shared" si="26"/>
        <v>165000</v>
      </c>
      <c r="N324" s="36"/>
    </row>
    <row r="325" spans="1:14" s="33" customFormat="1" x14ac:dyDescent="0.25">
      <c r="A325" s="29" t="s">
        <v>14</v>
      </c>
      <c r="B325" s="29">
        <v>551</v>
      </c>
      <c r="C325" s="29" t="s">
        <v>15</v>
      </c>
      <c r="D325" s="29">
        <v>44122011</v>
      </c>
      <c r="E325" s="29">
        <v>29903</v>
      </c>
      <c r="F325" s="34" t="s">
        <v>486</v>
      </c>
      <c r="G325" s="30" t="s">
        <v>487</v>
      </c>
      <c r="H325" s="29" t="s">
        <v>16</v>
      </c>
      <c r="I325" s="35" t="s">
        <v>30</v>
      </c>
      <c r="J325" s="21" t="s">
        <v>29</v>
      </c>
      <c r="K325" s="23">
        <v>5000</v>
      </c>
      <c r="L325" s="32">
        <v>150</v>
      </c>
      <c r="M325" s="32">
        <f t="shared" si="26"/>
        <v>750000</v>
      </c>
      <c r="N325" s="36"/>
    </row>
    <row r="326" spans="1:14" s="33" customFormat="1" x14ac:dyDescent="0.25">
      <c r="A326" s="29" t="s">
        <v>14</v>
      </c>
      <c r="B326" s="29">
        <v>551</v>
      </c>
      <c r="C326" s="29" t="s">
        <v>15</v>
      </c>
      <c r="D326" s="29">
        <v>44122011</v>
      </c>
      <c r="E326" s="29">
        <v>29903</v>
      </c>
      <c r="F326" s="34" t="s">
        <v>486</v>
      </c>
      <c r="G326" s="30" t="s">
        <v>488</v>
      </c>
      <c r="H326" s="29" t="s">
        <v>16</v>
      </c>
      <c r="I326" s="35" t="s">
        <v>30</v>
      </c>
      <c r="J326" s="21" t="s">
        <v>29</v>
      </c>
      <c r="K326" s="23">
        <v>100</v>
      </c>
      <c r="L326" s="32">
        <v>150</v>
      </c>
      <c r="M326" s="32">
        <f t="shared" ref="M326:M389" si="27">+K326*L326</f>
        <v>15000</v>
      </c>
      <c r="N326" s="36"/>
    </row>
    <row r="327" spans="1:14" s="33" customFormat="1" x14ac:dyDescent="0.2">
      <c r="A327" s="29" t="s">
        <v>14</v>
      </c>
      <c r="B327" s="29">
        <v>551</v>
      </c>
      <c r="C327" s="29" t="s">
        <v>15</v>
      </c>
      <c r="D327" s="29">
        <v>14111531</v>
      </c>
      <c r="E327" s="29">
        <v>29903</v>
      </c>
      <c r="F327" s="29" t="s">
        <v>489</v>
      </c>
      <c r="G327" s="30" t="s">
        <v>490</v>
      </c>
      <c r="H327" s="29" t="s">
        <v>16</v>
      </c>
      <c r="I327" s="35" t="s">
        <v>30</v>
      </c>
      <c r="J327" s="21" t="s">
        <v>29</v>
      </c>
      <c r="K327" s="23">
        <v>108</v>
      </c>
      <c r="L327" s="32">
        <v>847.5</v>
      </c>
      <c r="M327" s="32">
        <f t="shared" si="27"/>
        <v>91530</v>
      </c>
      <c r="N327" s="36"/>
    </row>
    <row r="328" spans="1:14" s="33" customFormat="1" x14ac:dyDescent="0.2">
      <c r="A328" s="29" t="s">
        <v>14</v>
      </c>
      <c r="B328" s="29">
        <v>551</v>
      </c>
      <c r="C328" s="29" t="s">
        <v>15</v>
      </c>
      <c r="D328" s="29">
        <v>14111610</v>
      </c>
      <c r="E328" s="29">
        <v>29903</v>
      </c>
      <c r="F328" s="29" t="s">
        <v>491</v>
      </c>
      <c r="G328" s="30" t="s">
        <v>492</v>
      </c>
      <c r="H328" s="29" t="s">
        <v>16</v>
      </c>
      <c r="I328" s="35" t="s">
        <v>30</v>
      </c>
      <c r="J328" s="21" t="s">
        <v>29</v>
      </c>
      <c r="K328" s="23">
        <v>120</v>
      </c>
      <c r="L328" s="32">
        <v>2015.35</v>
      </c>
      <c r="M328" s="32">
        <f t="shared" si="27"/>
        <v>241842</v>
      </c>
      <c r="N328" s="36"/>
    </row>
    <row r="329" spans="1:14" s="33" customFormat="1" x14ac:dyDescent="0.2">
      <c r="A329" s="29" t="s">
        <v>14</v>
      </c>
      <c r="B329" s="29">
        <v>551</v>
      </c>
      <c r="C329" s="29" t="s">
        <v>15</v>
      </c>
      <c r="D329" s="29">
        <v>44121506</v>
      </c>
      <c r="E329" s="29">
        <v>29903</v>
      </c>
      <c r="F329" s="29" t="s">
        <v>493</v>
      </c>
      <c r="G329" s="30" t="s">
        <v>494</v>
      </c>
      <c r="H329" s="29" t="s">
        <v>16</v>
      </c>
      <c r="I329" s="35" t="s">
        <v>30</v>
      </c>
      <c r="J329" s="21" t="s">
        <v>29</v>
      </c>
      <c r="K329" s="23">
        <v>273</v>
      </c>
      <c r="L329" s="32">
        <v>2205.7600000000002</v>
      </c>
      <c r="M329" s="32">
        <f t="shared" si="27"/>
        <v>602172.4800000001</v>
      </c>
      <c r="N329" s="36"/>
    </row>
    <row r="330" spans="1:14" s="33" customFormat="1" x14ac:dyDescent="0.2">
      <c r="A330" s="29" t="s">
        <v>14</v>
      </c>
      <c r="B330" s="29">
        <v>551</v>
      </c>
      <c r="C330" s="29" t="s">
        <v>15</v>
      </c>
      <c r="D330" s="29">
        <v>44121506</v>
      </c>
      <c r="E330" s="29">
        <v>29903</v>
      </c>
      <c r="F330" s="29" t="s">
        <v>493</v>
      </c>
      <c r="G330" s="30" t="s">
        <v>495</v>
      </c>
      <c r="H330" s="29" t="s">
        <v>16</v>
      </c>
      <c r="I330" s="35" t="s">
        <v>30</v>
      </c>
      <c r="J330" s="21" t="s">
        <v>29</v>
      </c>
      <c r="K330" s="23">
        <v>355</v>
      </c>
      <c r="L330" s="32">
        <v>3066.82</v>
      </c>
      <c r="M330" s="32">
        <f t="shared" si="27"/>
        <v>1088721.1000000001</v>
      </c>
      <c r="N330" s="36"/>
    </row>
    <row r="331" spans="1:14" s="33" customFormat="1" x14ac:dyDescent="0.2">
      <c r="A331" s="29" t="s">
        <v>14</v>
      </c>
      <c r="B331" s="29">
        <v>551</v>
      </c>
      <c r="C331" s="29" t="s">
        <v>15</v>
      </c>
      <c r="D331" s="29">
        <v>44121506</v>
      </c>
      <c r="E331" s="29">
        <v>29903</v>
      </c>
      <c r="F331" s="29" t="s">
        <v>493</v>
      </c>
      <c r="G331" s="30" t="s">
        <v>496</v>
      </c>
      <c r="H331" s="29" t="s">
        <v>16</v>
      </c>
      <c r="I331" s="35" t="s">
        <v>30</v>
      </c>
      <c r="J331" s="21" t="s">
        <v>29</v>
      </c>
      <c r="K331" s="23">
        <v>650</v>
      </c>
      <c r="L331" s="32">
        <v>2260</v>
      </c>
      <c r="M331" s="32">
        <f t="shared" si="27"/>
        <v>1469000</v>
      </c>
      <c r="N331" s="36"/>
    </row>
    <row r="332" spans="1:14" s="33" customFormat="1" x14ac:dyDescent="0.2">
      <c r="A332" s="29" t="s">
        <v>14</v>
      </c>
      <c r="B332" s="29">
        <v>551</v>
      </c>
      <c r="C332" s="29" t="s">
        <v>15</v>
      </c>
      <c r="D332" s="29">
        <v>44121506</v>
      </c>
      <c r="E332" s="29">
        <v>29903</v>
      </c>
      <c r="F332" s="29" t="s">
        <v>493</v>
      </c>
      <c r="G332" s="30" t="s">
        <v>497</v>
      </c>
      <c r="H332" s="29" t="s">
        <v>16</v>
      </c>
      <c r="I332" s="35" t="s">
        <v>30</v>
      </c>
      <c r="J332" s="21" t="s">
        <v>29</v>
      </c>
      <c r="K332" s="23">
        <v>352</v>
      </c>
      <c r="L332" s="32">
        <v>4673.68</v>
      </c>
      <c r="M332" s="32">
        <f t="shared" si="27"/>
        <v>1645135.36</v>
      </c>
      <c r="N332" s="36"/>
    </row>
    <row r="333" spans="1:14" s="33" customFormat="1" x14ac:dyDescent="0.2">
      <c r="A333" s="29" t="s">
        <v>14</v>
      </c>
      <c r="B333" s="29">
        <v>551</v>
      </c>
      <c r="C333" s="29" t="s">
        <v>15</v>
      </c>
      <c r="D333" s="29">
        <v>44121506</v>
      </c>
      <c r="E333" s="29">
        <v>29903</v>
      </c>
      <c r="F333" s="29" t="s">
        <v>493</v>
      </c>
      <c r="G333" s="30" t="s">
        <v>498</v>
      </c>
      <c r="H333" s="29" t="s">
        <v>16</v>
      </c>
      <c r="I333" s="35" t="s">
        <v>30</v>
      </c>
      <c r="J333" s="21" t="s">
        <v>29</v>
      </c>
      <c r="K333" s="23">
        <v>142</v>
      </c>
      <c r="L333" s="32">
        <v>2222.71</v>
      </c>
      <c r="M333" s="32">
        <f t="shared" si="27"/>
        <v>315624.82</v>
      </c>
      <c r="N333" s="36"/>
    </row>
    <row r="334" spans="1:14" s="33" customFormat="1" x14ac:dyDescent="0.25">
      <c r="A334" s="29" t="s">
        <v>14</v>
      </c>
      <c r="B334" s="29">
        <v>551</v>
      </c>
      <c r="C334" s="29" t="s">
        <v>15</v>
      </c>
      <c r="D334" s="29">
        <v>44122010</v>
      </c>
      <c r="E334" s="29">
        <v>29903</v>
      </c>
      <c r="F334" s="34" t="s">
        <v>86</v>
      </c>
      <c r="G334" s="30" t="s">
        <v>499</v>
      </c>
      <c r="H334" s="29" t="s">
        <v>16</v>
      </c>
      <c r="I334" s="35" t="s">
        <v>30</v>
      </c>
      <c r="J334" s="21" t="s">
        <v>29</v>
      </c>
      <c r="K334" s="23">
        <v>15</v>
      </c>
      <c r="L334" s="32">
        <v>192.1</v>
      </c>
      <c r="M334" s="32">
        <f t="shared" si="27"/>
        <v>2881.5</v>
      </c>
      <c r="N334" s="36"/>
    </row>
    <row r="335" spans="1:14" s="33" customFormat="1" x14ac:dyDescent="0.2">
      <c r="A335" s="29" t="s">
        <v>14</v>
      </c>
      <c r="B335" s="29">
        <v>551</v>
      </c>
      <c r="C335" s="29" t="s">
        <v>15</v>
      </c>
      <c r="D335" s="29">
        <v>14111507</v>
      </c>
      <c r="E335" s="29">
        <v>29903</v>
      </c>
      <c r="F335" s="29" t="s">
        <v>500</v>
      </c>
      <c r="G335" s="30" t="s">
        <v>501</v>
      </c>
      <c r="H335" s="29" t="s">
        <v>16</v>
      </c>
      <c r="I335" s="35" t="s">
        <v>30</v>
      </c>
      <c r="J335" s="21" t="s">
        <v>32</v>
      </c>
      <c r="K335" s="23">
        <v>1</v>
      </c>
      <c r="L335" s="32">
        <v>4546001.049999997</v>
      </c>
      <c r="M335" s="32">
        <f t="shared" si="27"/>
        <v>4546001.049999997</v>
      </c>
      <c r="N335" s="36"/>
    </row>
    <row r="336" spans="1:14" s="33" customFormat="1" ht="25.5" x14ac:dyDescent="0.2">
      <c r="A336" s="29" t="s">
        <v>14</v>
      </c>
      <c r="B336" s="29">
        <v>551</v>
      </c>
      <c r="C336" s="29" t="s">
        <v>15</v>
      </c>
      <c r="D336" s="29">
        <v>44122017</v>
      </c>
      <c r="E336" s="29" t="s">
        <v>502</v>
      </c>
      <c r="F336" s="29" t="s">
        <v>78</v>
      </c>
      <c r="G336" s="30" t="s">
        <v>503</v>
      </c>
      <c r="H336" s="29" t="s">
        <v>16</v>
      </c>
      <c r="I336" s="35" t="s">
        <v>30</v>
      </c>
      <c r="J336" s="21" t="s">
        <v>32</v>
      </c>
      <c r="K336" s="23">
        <v>155</v>
      </c>
      <c r="L336" s="32">
        <v>6386.59</v>
      </c>
      <c r="M336" s="32">
        <f t="shared" si="27"/>
        <v>989921.45000000007</v>
      </c>
      <c r="N336" s="36"/>
    </row>
    <row r="337" spans="1:14" s="33" customFormat="1" x14ac:dyDescent="0.2">
      <c r="A337" s="29" t="s">
        <v>14</v>
      </c>
      <c r="B337" s="29">
        <v>551</v>
      </c>
      <c r="C337" s="29" t="s">
        <v>15</v>
      </c>
      <c r="D337" s="29">
        <v>44122017</v>
      </c>
      <c r="E337" s="29" t="s">
        <v>502</v>
      </c>
      <c r="F337" s="29" t="s">
        <v>78</v>
      </c>
      <c r="G337" s="30" t="s">
        <v>504</v>
      </c>
      <c r="H337" s="29" t="s">
        <v>16</v>
      </c>
      <c r="I337" s="35" t="s">
        <v>30</v>
      </c>
      <c r="J337" s="21" t="s">
        <v>32</v>
      </c>
      <c r="K337" s="23">
        <v>20</v>
      </c>
      <c r="L337" s="32">
        <v>4058.5</v>
      </c>
      <c r="M337" s="32">
        <f t="shared" si="27"/>
        <v>81170</v>
      </c>
      <c r="N337" s="36"/>
    </row>
    <row r="338" spans="1:14" s="33" customFormat="1" x14ac:dyDescent="0.2">
      <c r="A338" s="29" t="s">
        <v>14</v>
      </c>
      <c r="B338" s="29">
        <v>551</v>
      </c>
      <c r="C338" s="29" t="s">
        <v>15</v>
      </c>
      <c r="D338" s="29">
        <v>14111507</v>
      </c>
      <c r="E338" s="29">
        <v>29903</v>
      </c>
      <c r="F338" s="29" t="s">
        <v>500</v>
      </c>
      <c r="G338" s="30" t="s">
        <v>501</v>
      </c>
      <c r="H338" s="29" t="s">
        <v>16</v>
      </c>
      <c r="I338" s="35" t="s">
        <v>30</v>
      </c>
      <c r="J338" s="21" t="s">
        <v>32</v>
      </c>
      <c r="K338" s="23">
        <v>50</v>
      </c>
      <c r="L338" s="32">
        <v>2015.35</v>
      </c>
      <c r="M338" s="32">
        <f t="shared" si="27"/>
        <v>100767.5</v>
      </c>
      <c r="N338" s="36"/>
    </row>
    <row r="339" spans="1:14" s="33" customFormat="1" x14ac:dyDescent="0.2">
      <c r="A339" s="29" t="s">
        <v>14</v>
      </c>
      <c r="B339" s="29">
        <v>551</v>
      </c>
      <c r="C339" s="29" t="s">
        <v>15</v>
      </c>
      <c r="D339" s="29">
        <v>44122011</v>
      </c>
      <c r="E339" s="29">
        <v>29903</v>
      </c>
      <c r="F339" s="29" t="s">
        <v>505</v>
      </c>
      <c r="G339" s="30" t="s">
        <v>506</v>
      </c>
      <c r="H339" s="29" t="s">
        <v>16</v>
      </c>
      <c r="I339" s="35" t="s">
        <v>30</v>
      </c>
      <c r="J339" s="21" t="s">
        <v>32</v>
      </c>
      <c r="K339" s="23">
        <v>300</v>
      </c>
      <c r="L339" s="32">
        <v>993.77</v>
      </c>
      <c r="M339" s="32">
        <f t="shared" si="27"/>
        <v>298131</v>
      </c>
      <c r="N339" s="36"/>
    </row>
    <row r="340" spans="1:14" s="33" customFormat="1" ht="25.5" x14ac:dyDescent="0.2">
      <c r="A340" s="29" t="s">
        <v>14</v>
      </c>
      <c r="B340" s="29">
        <v>551</v>
      </c>
      <c r="C340" s="29" t="s">
        <v>15</v>
      </c>
      <c r="D340" s="29">
        <v>14111514</v>
      </c>
      <c r="E340" s="29">
        <v>29903</v>
      </c>
      <c r="F340" s="29" t="s">
        <v>82</v>
      </c>
      <c r="G340" s="30" t="s">
        <v>507</v>
      </c>
      <c r="H340" s="29" t="s">
        <v>16</v>
      </c>
      <c r="I340" s="35" t="s">
        <v>30</v>
      </c>
      <c r="J340" s="21" t="s">
        <v>32</v>
      </c>
      <c r="K340" s="23">
        <v>80</v>
      </c>
      <c r="L340" s="32">
        <v>715.79</v>
      </c>
      <c r="M340" s="32">
        <f t="shared" si="27"/>
        <v>57263.199999999997</v>
      </c>
      <c r="N340" s="36"/>
    </row>
    <row r="341" spans="1:14" s="33" customFormat="1" x14ac:dyDescent="0.2">
      <c r="A341" s="29" t="s">
        <v>14</v>
      </c>
      <c r="B341" s="29">
        <v>551</v>
      </c>
      <c r="C341" s="29" t="s">
        <v>15</v>
      </c>
      <c r="D341" s="29">
        <v>44122017</v>
      </c>
      <c r="E341" s="29" t="s">
        <v>502</v>
      </c>
      <c r="F341" s="29" t="s">
        <v>78</v>
      </c>
      <c r="G341" s="30" t="s">
        <v>508</v>
      </c>
      <c r="H341" s="29" t="s">
        <v>16</v>
      </c>
      <c r="I341" s="35" t="s">
        <v>30</v>
      </c>
      <c r="J341" s="21" t="s">
        <v>32</v>
      </c>
      <c r="K341" s="23">
        <v>300</v>
      </c>
      <c r="L341" s="32">
        <v>3002.34</v>
      </c>
      <c r="M341" s="32">
        <f t="shared" si="27"/>
        <v>900702</v>
      </c>
      <c r="N341" s="36"/>
    </row>
    <row r="342" spans="1:14" s="33" customFormat="1" ht="25.5" x14ac:dyDescent="0.2">
      <c r="A342" s="29" t="s">
        <v>14</v>
      </c>
      <c r="B342" s="29">
        <v>551</v>
      </c>
      <c r="C342" s="29" t="s">
        <v>15</v>
      </c>
      <c r="D342" s="29">
        <v>14111514</v>
      </c>
      <c r="E342" s="29">
        <v>29903</v>
      </c>
      <c r="F342" s="29" t="s">
        <v>82</v>
      </c>
      <c r="G342" s="30" t="s">
        <v>509</v>
      </c>
      <c r="H342" s="29" t="s">
        <v>16</v>
      </c>
      <c r="I342" s="35" t="s">
        <v>30</v>
      </c>
      <c r="J342" s="21" t="s">
        <v>32</v>
      </c>
      <c r="K342" s="23">
        <v>150</v>
      </c>
      <c r="L342" s="32">
        <v>772.49</v>
      </c>
      <c r="M342" s="32">
        <f t="shared" si="27"/>
        <v>115873.5</v>
      </c>
      <c r="N342" s="36"/>
    </row>
    <row r="343" spans="1:14" s="33" customFormat="1" ht="25.5" x14ac:dyDescent="0.2">
      <c r="A343" s="29" t="s">
        <v>14</v>
      </c>
      <c r="B343" s="29">
        <v>551</v>
      </c>
      <c r="C343" s="29" t="s">
        <v>15</v>
      </c>
      <c r="D343" s="29">
        <v>14111514</v>
      </c>
      <c r="E343" s="29">
        <v>29903</v>
      </c>
      <c r="F343" s="29" t="s">
        <v>82</v>
      </c>
      <c r="G343" s="30" t="s">
        <v>510</v>
      </c>
      <c r="H343" s="29" t="s">
        <v>16</v>
      </c>
      <c r="I343" s="35" t="s">
        <v>30</v>
      </c>
      <c r="J343" s="21" t="s">
        <v>32</v>
      </c>
      <c r="K343" s="23">
        <v>80</v>
      </c>
      <c r="L343" s="32">
        <v>577.70000000000005</v>
      </c>
      <c r="M343" s="32">
        <f t="shared" si="27"/>
        <v>46216</v>
      </c>
      <c r="N343" s="36"/>
    </row>
    <row r="344" spans="1:14" s="33" customFormat="1" x14ac:dyDescent="0.2">
      <c r="A344" s="29" t="s">
        <v>14</v>
      </c>
      <c r="B344" s="29">
        <v>551</v>
      </c>
      <c r="C344" s="29" t="s">
        <v>15</v>
      </c>
      <c r="D344" s="29">
        <v>14111530</v>
      </c>
      <c r="E344" s="29">
        <v>29903</v>
      </c>
      <c r="F344" s="29" t="s">
        <v>75</v>
      </c>
      <c r="G344" s="30" t="s">
        <v>511</v>
      </c>
      <c r="H344" s="29" t="s">
        <v>16</v>
      </c>
      <c r="I344" s="35" t="s">
        <v>30</v>
      </c>
      <c r="J344" s="21" t="s">
        <v>32</v>
      </c>
      <c r="K344" s="23">
        <v>45</v>
      </c>
      <c r="L344" s="32">
        <v>861.73</v>
      </c>
      <c r="M344" s="32">
        <f t="shared" si="27"/>
        <v>38777.85</v>
      </c>
      <c r="N344" s="36"/>
    </row>
    <row r="345" spans="1:14" s="33" customFormat="1" ht="38.25" x14ac:dyDescent="0.2">
      <c r="A345" s="29" t="s">
        <v>14</v>
      </c>
      <c r="B345" s="29">
        <v>551</v>
      </c>
      <c r="C345" s="29" t="s">
        <v>15</v>
      </c>
      <c r="D345" s="29">
        <v>14111531</v>
      </c>
      <c r="E345" s="29">
        <v>29903</v>
      </c>
      <c r="F345" s="29" t="s">
        <v>489</v>
      </c>
      <c r="G345" s="30" t="s">
        <v>512</v>
      </c>
      <c r="H345" s="29" t="s">
        <v>16</v>
      </c>
      <c r="I345" s="35" t="s">
        <v>30</v>
      </c>
      <c r="J345" s="21" t="s">
        <v>32</v>
      </c>
      <c r="K345" s="23">
        <v>690</v>
      </c>
      <c r="L345" s="32">
        <v>1366.96</v>
      </c>
      <c r="M345" s="32">
        <f t="shared" si="27"/>
        <v>943202.4</v>
      </c>
      <c r="N345" s="36"/>
    </row>
    <row r="346" spans="1:14" s="33" customFormat="1" ht="25.5" x14ac:dyDescent="0.2">
      <c r="A346" s="29" t="s">
        <v>14</v>
      </c>
      <c r="B346" s="29">
        <v>551</v>
      </c>
      <c r="C346" s="29" t="s">
        <v>15</v>
      </c>
      <c r="D346" s="29">
        <v>14111531</v>
      </c>
      <c r="E346" s="29">
        <v>29903</v>
      </c>
      <c r="F346" s="29" t="s">
        <v>489</v>
      </c>
      <c r="G346" s="30" t="s">
        <v>513</v>
      </c>
      <c r="H346" s="29" t="s">
        <v>16</v>
      </c>
      <c r="I346" s="35" t="s">
        <v>30</v>
      </c>
      <c r="J346" s="21" t="s">
        <v>32</v>
      </c>
      <c r="K346" s="23">
        <v>815</v>
      </c>
      <c r="L346" s="32">
        <v>169.71</v>
      </c>
      <c r="M346" s="32">
        <f t="shared" si="27"/>
        <v>138313.65</v>
      </c>
      <c r="N346" s="36"/>
    </row>
    <row r="347" spans="1:14" s="33" customFormat="1" x14ac:dyDescent="0.2">
      <c r="A347" s="29" t="s">
        <v>14</v>
      </c>
      <c r="B347" s="29">
        <v>551</v>
      </c>
      <c r="C347" s="29" t="s">
        <v>15</v>
      </c>
      <c r="D347" s="29">
        <v>14111507</v>
      </c>
      <c r="E347" s="29">
        <v>29903</v>
      </c>
      <c r="F347" s="29" t="s">
        <v>500</v>
      </c>
      <c r="G347" s="30" t="s">
        <v>501</v>
      </c>
      <c r="H347" s="29" t="s">
        <v>16</v>
      </c>
      <c r="I347" s="35" t="s">
        <v>30</v>
      </c>
      <c r="J347" s="21" t="s">
        <v>32</v>
      </c>
      <c r="K347" s="23">
        <v>3600</v>
      </c>
      <c r="L347" s="32">
        <v>2015.35</v>
      </c>
      <c r="M347" s="32">
        <f t="shared" si="27"/>
        <v>7255260</v>
      </c>
      <c r="N347" s="36"/>
    </row>
    <row r="348" spans="1:14" s="33" customFormat="1" x14ac:dyDescent="0.2">
      <c r="A348" s="29" t="s">
        <v>14</v>
      </c>
      <c r="B348" s="29">
        <v>551</v>
      </c>
      <c r="C348" s="29" t="s">
        <v>15</v>
      </c>
      <c r="D348" s="29">
        <v>44121506</v>
      </c>
      <c r="E348" s="29">
        <v>29903</v>
      </c>
      <c r="F348" s="29" t="s">
        <v>493</v>
      </c>
      <c r="G348" s="30" t="s">
        <v>514</v>
      </c>
      <c r="H348" s="29" t="s">
        <v>16</v>
      </c>
      <c r="I348" s="35" t="s">
        <v>30</v>
      </c>
      <c r="J348" s="21" t="s">
        <v>32</v>
      </c>
      <c r="K348" s="23">
        <v>101</v>
      </c>
      <c r="L348" s="32">
        <v>2222.71</v>
      </c>
      <c r="M348" s="32">
        <f t="shared" si="27"/>
        <v>224493.71</v>
      </c>
      <c r="N348" s="36"/>
    </row>
    <row r="349" spans="1:14" s="33" customFormat="1" x14ac:dyDescent="0.2">
      <c r="A349" s="29" t="s">
        <v>14</v>
      </c>
      <c r="B349" s="29">
        <v>551</v>
      </c>
      <c r="C349" s="29" t="s">
        <v>15</v>
      </c>
      <c r="D349" s="29">
        <v>44121506</v>
      </c>
      <c r="E349" s="29">
        <v>29903</v>
      </c>
      <c r="F349" s="29" t="s">
        <v>493</v>
      </c>
      <c r="G349" s="30" t="s">
        <v>515</v>
      </c>
      <c r="H349" s="29" t="s">
        <v>16</v>
      </c>
      <c r="I349" s="35" t="s">
        <v>30</v>
      </c>
      <c r="J349" s="21" t="s">
        <v>32</v>
      </c>
      <c r="K349" s="23">
        <v>101</v>
      </c>
      <c r="L349" s="32">
        <v>3538.03</v>
      </c>
      <c r="M349" s="32">
        <f t="shared" si="27"/>
        <v>357341.03</v>
      </c>
      <c r="N349" s="36"/>
    </row>
    <row r="350" spans="1:14" s="33" customFormat="1" x14ac:dyDescent="0.2">
      <c r="A350" s="29" t="s">
        <v>14</v>
      </c>
      <c r="B350" s="29">
        <v>551</v>
      </c>
      <c r="C350" s="29" t="s">
        <v>15</v>
      </c>
      <c r="D350" s="29">
        <v>44121506</v>
      </c>
      <c r="E350" s="29">
        <v>29903</v>
      </c>
      <c r="F350" s="29" t="s">
        <v>493</v>
      </c>
      <c r="G350" s="30" t="s">
        <v>516</v>
      </c>
      <c r="H350" s="29" t="s">
        <v>16</v>
      </c>
      <c r="I350" s="35" t="s">
        <v>30</v>
      </c>
      <c r="J350" s="21" t="s">
        <v>32</v>
      </c>
      <c r="K350" s="23">
        <v>91</v>
      </c>
      <c r="L350" s="32">
        <v>1475.78</v>
      </c>
      <c r="M350" s="32">
        <f t="shared" si="27"/>
        <v>134295.98000000001</v>
      </c>
      <c r="N350" s="36"/>
    </row>
    <row r="351" spans="1:14" s="33" customFormat="1" x14ac:dyDescent="0.25">
      <c r="A351" s="29" t="s">
        <v>14</v>
      </c>
      <c r="B351" s="29">
        <v>551</v>
      </c>
      <c r="C351" s="29" t="s">
        <v>15</v>
      </c>
      <c r="D351" s="29">
        <v>14111704</v>
      </c>
      <c r="E351" s="29">
        <v>29904</v>
      </c>
      <c r="F351" s="34" t="s">
        <v>517</v>
      </c>
      <c r="G351" s="30" t="s">
        <v>518</v>
      </c>
      <c r="H351" s="29" t="s">
        <v>16</v>
      </c>
      <c r="I351" s="35" t="s">
        <v>30</v>
      </c>
      <c r="J351" s="21" t="s">
        <v>32</v>
      </c>
      <c r="K351" s="23">
        <v>1</v>
      </c>
      <c r="L351" s="32">
        <v>3000000</v>
      </c>
      <c r="M351" s="32">
        <f t="shared" si="27"/>
        <v>3000000</v>
      </c>
      <c r="N351" s="36"/>
    </row>
    <row r="352" spans="1:14" s="33" customFormat="1" x14ac:dyDescent="0.2">
      <c r="A352" s="29" t="s">
        <v>14</v>
      </c>
      <c r="B352" s="29">
        <v>551</v>
      </c>
      <c r="C352" s="29" t="s">
        <v>15</v>
      </c>
      <c r="D352" s="29">
        <v>47131704</v>
      </c>
      <c r="E352" s="29">
        <v>29905</v>
      </c>
      <c r="F352" s="29" t="s">
        <v>519</v>
      </c>
      <c r="G352" s="30" t="s">
        <v>520</v>
      </c>
      <c r="H352" s="29" t="s">
        <v>16</v>
      </c>
      <c r="I352" s="35" t="s">
        <v>30</v>
      </c>
      <c r="J352" s="21" t="s">
        <v>521</v>
      </c>
      <c r="K352" s="23">
        <v>1</v>
      </c>
      <c r="L352" s="32">
        <v>11509904</v>
      </c>
      <c r="M352" s="32">
        <f t="shared" si="27"/>
        <v>11509904</v>
      </c>
      <c r="N352" s="36"/>
    </row>
    <row r="353" spans="1:14" s="33" customFormat="1" ht="25.5" x14ac:dyDescent="0.2">
      <c r="A353" s="29" t="s">
        <v>14</v>
      </c>
      <c r="B353" s="29">
        <v>551</v>
      </c>
      <c r="C353" s="29" t="s">
        <v>15</v>
      </c>
      <c r="D353" s="29">
        <v>53131608</v>
      </c>
      <c r="E353" s="29">
        <v>29905</v>
      </c>
      <c r="F353" s="29" t="s">
        <v>522</v>
      </c>
      <c r="G353" s="30" t="s">
        <v>523</v>
      </c>
      <c r="H353" s="29" t="s">
        <v>16</v>
      </c>
      <c r="I353" s="35" t="s">
        <v>30</v>
      </c>
      <c r="J353" s="21" t="s">
        <v>521</v>
      </c>
      <c r="K353" s="23">
        <v>1</v>
      </c>
      <c r="L353" s="32">
        <v>3428995</v>
      </c>
      <c r="M353" s="32">
        <f t="shared" si="27"/>
        <v>3428995</v>
      </c>
      <c r="N353" s="36"/>
    </row>
    <row r="354" spans="1:14" s="33" customFormat="1" ht="25.5" x14ac:dyDescent="0.2">
      <c r="A354" s="29" t="s">
        <v>14</v>
      </c>
      <c r="B354" s="29">
        <v>551</v>
      </c>
      <c r="C354" s="29" t="s">
        <v>15</v>
      </c>
      <c r="D354" s="29">
        <v>14111704</v>
      </c>
      <c r="E354" s="29">
        <v>29905</v>
      </c>
      <c r="F354" s="29" t="s">
        <v>524</v>
      </c>
      <c r="G354" s="30" t="s">
        <v>525</v>
      </c>
      <c r="H354" s="29" t="s">
        <v>16</v>
      </c>
      <c r="I354" s="35" t="s">
        <v>30</v>
      </c>
      <c r="J354" s="21" t="s">
        <v>463</v>
      </c>
      <c r="K354" s="23">
        <v>1</v>
      </c>
      <c r="L354" s="32">
        <v>22319973</v>
      </c>
      <c r="M354" s="32">
        <f t="shared" si="27"/>
        <v>22319973</v>
      </c>
      <c r="N354" s="36"/>
    </row>
    <row r="355" spans="1:14" s="33" customFormat="1" ht="25.5" x14ac:dyDescent="0.2">
      <c r="A355" s="29" t="s">
        <v>14</v>
      </c>
      <c r="B355" s="29">
        <v>551</v>
      </c>
      <c r="C355" s="29" t="s">
        <v>15</v>
      </c>
      <c r="D355" s="29">
        <v>14111703</v>
      </c>
      <c r="E355" s="29">
        <v>29905</v>
      </c>
      <c r="F355" s="29" t="s">
        <v>526</v>
      </c>
      <c r="G355" s="30" t="s">
        <v>527</v>
      </c>
      <c r="H355" s="29" t="s">
        <v>16</v>
      </c>
      <c r="I355" s="35" t="s">
        <v>30</v>
      </c>
      <c r="J355" s="21" t="s">
        <v>463</v>
      </c>
      <c r="K355" s="23">
        <v>1</v>
      </c>
      <c r="L355" s="32">
        <v>30704401</v>
      </c>
      <c r="M355" s="32">
        <f t="shared" si="27"/>
        <v>30704401</v>
      </c>
      <c r="N355" s="36"/>
    </row>
    <row r="356" spans="1:14" s="33" customFormat="1" ht="25.5" x14ac:dyDescent="0.2">
      <c r="A356" s="29" t="s">
        <v>14</v>
      </c>
      <c r="B356" s="29">
        <v>551</v>
      </c>
      <c r="C356" s="29" t="s">
        <v>15</v>
      </c>
      <c r="D356" s="31" t="s">
        <v>246</v>
      </c>
      <c r="E356" s="29">
        <v>29905</v>
      </c>
      <c r="F356" s="29" t="s">
        <v>95</v>
      </c>
      <c r="G356" s="30" t="s">
        <v>528</v>
      </c>
      <c r="H356" s="29" t="s">
        <v>16</v>
      </c>
      <c r="I356" s="35" t="s">
        <v>30</v>
      </c>
      <c r="J356" s="21" t="s">
        <v>521</v>
      </c>
      <c r="K356" s="23">
        <v>1</v>
      </c>
      <c r="L356" s="32">
        <v>10000000</v>
      </c>
      <c r="M356" s="32">
        <f t="shared" si="27"/>
        <v>10000000</v>
      </c>
      <c r="N356" s="36"/>
    </row>
    <row r="357" spans="1:14" s="33" customFormat="1" x14ac:dyDescent="0.2">
      <c r="A357" s="29" t="s">
        <v>14</v>
      </c>
      <c r="B357" s="29">
        <v>551</v>
      </c>
      <c r="C357" s="29" t="s">
        <v>15</v>
      </c>
      <c r="D357" s="29">
        <v>31201513</v>
      </c>
      <c r="E357" s="12">
        <v>29906</v>
      </c>
      <c r="F357" s="12" t="s">
        <v>529</v>
      </c>
      <c r="G357" s="30" t="s">
        <v>530</v>
      </c>
      <c r="H357" s="29" t="s">
        <v>16</v>
      </c>
      <c r="I357" s="35" t="s">
        <v>30</v>
      </c>
      <c r="J357" s="21" t="s">
        <v>29</v>
      </c>
      <c r="K357" s="23">
        <v>10</v>
      </c>
      <c r="L357" s="32">
        <v>7119</v>
      </c>
      <c r="M357" s="32">
        <f t="shared" si="27"/>
        <v>71190</v>
      </c>
      <c r="N357" s="36"/>
    </row>
    <row r="358" spans="1:14" s="33" customFormat="1" x14ac:dyDescent="0.2">
      <c r="A358" s="29" t="s">
        <v>14</v>
      </c>
      <c r="B358" s="29">
        <v>551</v>
      </c>
      <c r="C358" s="29" t="s">
        <v>15</v>
      </c>
      <c r="D358" s="29">
        <v>31201516</v>
      </c>
      <c r="E358" s="29">
        <v>29906</v>
      </c>
      <c r="F358" s="29" t="s">
        <v>531</v>
      </c>
      <c r="G358" s="30" t="s">
        <v>532</v>
      </c>
      <c r="H358" s="29" t="s">
        <v>16</v>
      </c>
      <c r="I358" s="35" t="s">
        <v>30</v>
      </c>
      <c r="J358" s="21" t="s">
        <v>29</v>
      </c>
      <c r="K358" s="23">
        <v>100</v>
      </c>
      <c r="L358" s="32">
        <v>1186.5</v>
      </c>
      <c r="M358" s="32">
        <f t="shared" si="27"/>
        <v>118650</v>
      </c>
      <c r="N358" s="36"/>
    </row>
    <row r="359" spans="1:14" s="33" customFormat="1" x14ac:dyDescent="0.2">
      <c r="A359" s="29" t="s">
        <v>14</v>
      </c>
      <c r="B359" s="29">
        <v>551</v>
      </c>
      <c r="C359" s="29" t="s">
        <v>15</v>
      </c>
      <c r="D359" s="29">
        <v>46181605</v>
      </c>
      <c r="E359" s="29">
        <v>29906</v>
      </c>
      <c r="F359" s="29" t="s">
        <v>533</v>
      </c>
      <c r="G359" s="30" t="s">
        <v>534</v>
      </c>
      <c r="H359" s="29" t="s">
        <v>16</v>
      </c>
      <c r="I359" s="35" t="s">
        <v>30</v>
      </c>
      <c r="J359" s="21" t="s">
        <v>29</v>
      </c>
      <c r="K359" s="23">
        <v>1</v>
      </c>
      <c r="L359" s="32">
        <v>5000000</v>
      </c>
      <c r="M359" s="32">
        <f t="shared" si="27"/>
        <v>5000000</v>
      </c>
      <c r="N359" s="36"/>
    </row>
    <row r="360" spans="1:14" s="33" customFormat="1" ht="25.5" x14ac:dyDescent="0.25">
      <c r="A360" s="29" t="s">
        <v>14</v>
      </c>
      <c r="B360" s="29">
        <v>551</v>
      </c>
      <c r="C360" s="29" t="s">
        <v>15</v>
      </c>
      <c r="D360" s="29">
        <v>55121802</v>
      </c>
      <c r="E360" s="29">
        <v>29999</v>
      </c>
      <c r="F360" s="34" t="s">
        <v>535</v>
      </c>
      <c r="G360" s="30" t="s">
        <v>1600</v>
      </c>
      <c r="H360" s="29" t="s">
        <v>16</v>
      </c>
      <c r="I360" s="35" t="s">
        <v>30</v>
      </c>
      <c r="J360" s="21" t="s">
        <v>463</v>
      </c>
      <c r="K360" s="23">
        <v>10</v>
      </c>
      <c r="L360" s="32">
        <v>2765</v>
      </c>
      <c r="M360" s="32">
        <f t="shared" si="27"/>
        <v>27650</v>
      </c>
      <c r="N360" s="36"/>
    </row>
    <row r="361" spans="1:14" s="33" customFormat="1" x14ac:dyDescent="0.25">
      <c r="A361" s="29" t="s">
        <v>14</v>
      </c>
      <c r="B361" s="29">
        <v>551</v>
      </c>
      <c r="C361" s="29" t="s">
        <v>15</v>
      </c>
      <c r="D361" s="29">
        <v>31201623</v>
      </c>
      <c r="E361" s="12">
        <v>29999</v>
      </c>
      <c r="F361" s="34" t="s">
        <v>536</v>
      </c>
      <c r="G361" s="30" t="s">
        <v>537</v>
      </c>
      <c r="H361" s="29" t="s">
        <v>16</v>
      </c>
      <c r="I361" s="35" t="s">
        <v>30</v>
      </c>
      <c r="J361" s="21" t="s">
        <v>32</v>
      </c>
      <c r="K361" s="23">
        <v>13</v>
      </c>
      <c r="L361" s="32">
        <v>2000</v>
      </c>
      <c r="M361" s="32">
        <f t="shared" si="27"/>
        <v>26000</v>
      </c>
      <c r="N361" s="36"/>
    </row>
    <row r="362" spans="1:14" s="33" customFormat="1" x14ac:dyDescent="0.25">
      <c r="A362" s="29" t="s">
        <v>14</v>
      </c>
      <c r="B362" s="29">
        <v>551</v>
      </c>
      <c r="C362" s="29" t="s">
        <v>15</v>
      </c>
      <c r="D362" s="29">
        <v>31201623</v>
      </c>
      <c r="E362" s="12">
        <v>29999</v>
      </c>
      <c r="F362" s="34" t="s">
        <v>536</v>
      </c>
      <c r="G362" s="30" t="s">
        <v>538</v>
      </c>
      <c r="H362" s="29" t="s">
        <v>16</v>
      </c>
      <c r="I362" s="35" t="s">
        <v>30</v>
      </c>
      <c r="J362" s="21" t="s">
        <v>32</v>
      </c>
      <c r="K362" s="23">
        <v>8</v>
      </c>
      <c r="L362" s="32">
        <v>15500</v>
      </c>
      <c r="M362" s="32">
        <f t="shared" si="27"/>
        <v>124000</v>
      </c>
      <c r="N362" s="36"/>
    </row>
    <row r="363" spans="1:14" s="33" customFormat="1" x14ac:dyDescent="0.25">
      <c r="A363" s="29" t="s">
        <v>14</v>
      </c>
      <c r="B363" s="29">
        <v>551</v>
      </c>
      <c r="C363" s="29" t="s">
        <v>15</v>
      </c>
      <c r="D363" s="29">
        <v>25101509</v>
      </c>
      <c r="E363" s="12">
        <v>50102</v>
      </c>
      <c r="F363" s="34" t="s">
        <v>539</v>
      </c>
      <c r="G363" s="30" t="s">
        <v>1601</v>
      </c>
      <c r="H363" s="29" t="s">
        <v>16</v>
      </c>
      <c r="I363" s="35" t="s">
        <v>540</v>
      </c>
      <c r="J363" s="21" t="s">
        <v>32</v>
      </c>
      <c r="K363" s="23">
        <v>2</v>
      </c>
      <c r="L363" s="32">
        <v>9000000</v>
      </c>
      <c r="M363" s="32">
        <f t="shared" si="27"/>
        <v>18000000</v>
      </c>
      <c r="N363" s="36"/>
    </row>
    <row r="364" spans="1:14" s="33" customFormat="1" x14ac:dyDescent="0.25">
      <c r="A364" s="29" t="s">
        <v>14</v>
      </c>
      <c r="B364" s="29">
        <v>551</v>
      </c>
      <c r="C364" s="29" t="s">
        <v>15</v>
      </c>
      <c r="D364" s="29">
        <v>25101507</v>
      </c>
      <c r="E364" s="29">
        <v>50102</v>
      </c>
      <c r="F364" s="34" t="s">
        <v>541</v>
      </c>
      <c r="G364" s="30" t="s">
        <v>1602</v>
      </c>
      <c r="H364" s="29" t="s">
        <v>16</v>
      </c>
      <c r="I364" s="35" t="s">
        <v>540</v>
      </c>
      <c r="J364" s="21" t="s">
        <v>32</v>
      </c>
      <c r="K364" s="23">
        <v>14</v>
      </c>
      <c r="L364" s="32">
        <v>25500000</v>
      </c>
      <c r="M364" s="32">
        <f t="shared" si="27"/>
        <v>357000000</v>
      </c>
      <c r="N364" s="36"/>
    </row>
    <row r="365" spans="1:14" s="33" customFormat="1" x14ac:dyDescent="0.25">
      <c r="A365" s="29" t="s">
        <v>14</v>
      </c>
      <c r="B365" s="29">
        <v>551</v>
      </c>
      <c r="C365" s="29" t="s">
        <v>15</v>
      </c>
      <c r="D365" s="29">
        <v>24101507</v>
      </c>
      <c r="E365" s="12">
        <v>50102</v>
      </c>
      <c r="F365" s="34" t="s">
        <v>97</v>
      </c>
      <c r="G365" s="30" t="s">
        <v>27</v>
      </c>
      <c r="H365" s="29" t="s">
        <v>16</v>
      </c>
      <c r="I365" s="35" t="s">
        <v>540</v>
      </c>
      <c r="J365" s="21" t="s">
        <v>29</v>
      </c>
      <c r="K365" s="23">
        <v>10</v>
      </c>
      <c r="L365" s="32">
        <v>31188</v>
      </c>
      <c r="M365" s="32">
        <f t="shared" si="27"/>
        <v>311880</v>
      </c>
      <c r="N365" s="36"/>
    </row>
    <row r="366" spans="1:14" s="33" customFormat="1" x14ac:dyDescent="0.25">
      <c r="A366" s="29" t="s">
        <v>14</v>
      </c>
      <c r="B366" s="29">
        <v>551</v>
      </c>
      <c r="C366" s="29" t="s">
        <v>15</v>
      </c>
      <c r="D366" s="29">
        <v>24101501</v>
      </c>
      <c r="E366" s="29">
        <v>50102</v>
      </c>
      <c r="F366" s="34" t="s">
        <v>542</v>
      </c>
      <c r="G366" s="30" t="s">
        <v>543</v>
      </c>
      <c r="H366" s="29" t="s">
        <v>16</v>
      </c>
      <c r="I366" s="35" t="s">
        <v>540</v>
      </c>
      <c r="J366" s="21" t="s">
        <v>29</v>
      </c>
      <c r="K366" s="23">
        <v>5</v>
      </c>
      <c r="L366" s="32">
        <v>169500</v>
      </c>
      <c r="M366" s="32">
        <f t="shared" si="27"/>
        <v>847500</v>
      </c>
      <c r="N366" s="36"/>
    </row>
    <row r="367" spans="1:14" s="33" customFormat="1" ht="25.5" x14ac:dyDescent="0.25">
      <c r="A367" s="29" t="s">
        <v>14</v>
      </c>
      <c r="B367" s="29">
        <v>551</v>
      </c>
      <c r="C367" s="29" t="s">
        <v>15</v>
      </c>
      <c r="D367" s="29">
        <v>43191609</v>
      </c>
      <c r="E367" s="12">
        <v>50103</v>
      </c>
      <c r="F367" s="34" t="s">
        <v>544</v>
      </c>
      <c r="G367" s="30" t="s">
        <v>545</v>
      </c>
      <c r="H367" s="29"/>
      <c r="I367" s="35" t="s">
        <v>540</v>
      </c>
      <c r="J367" s="21" t="s">
        <v>29</v>
      </c>
      <c r="K367" s="23">
        <v>33</v>
      </c>
      <c r="L367" s="32">
        <v>15785.7577</v>
      </c>
      <c r="M367" s="32">
        <f t="shared" si="27"/>
        <v>520930.00410000002</v>
      </c>
      <c r="N367" s="36"/>
    </row>
    <row r="368" spans="1:14" s="33" customFormat="1" x14ac:dyDescent="0.2">
      <c r="A368" s="29" t="s">
        <v>14</v>
      </c>
      <c r="B368" s="29">
        <v>551</v>
      </c>
      <c r="C368" s="29" t="s">
        <v>15</v>
      </c>
      <c r="D368" s="29">
        <v>43191512</v>
      </c>
      <c r="E368" s="29">
        <v>50103</v>
      </c>
      <c r="F368" s="29" t="s">
        <v>101</v>
      </c>
      <c r="G368" s="30" t="s">
        <v>546</v>
      </c>
      <c r="H368" s="29" t="s">
        <v>16</v>
      </c>
      <c r="I368" s="35" t="s">
        <v>540</v>
      </c>
      <c r="J368" s="21" t="s">
        <v>29</v>
      </c>
      <c r="K368" s="23">
        <v>20</v>
      </c>
      <c r="L368" s="32">
        <v>31979</v>
      </c>
      <c r="M368" s="32">
        <f t="shared" si="27"/>
        <v>639580</v>
      </c>
      <c r="N368" s="36"/>
    </row>
    <row r="369" spans="1:14" s="33" customFormat="1" x14ac:dyDescent="0.2">
      <c r="A369" s="29" t="s">
        <v>14</v>
      </c>
      <c r="B369" s="29">
        <v>551</v>
      </c>
      <c r="C369" s="29" t="s">
        <v>15</v>
      </c>
      <c r="D369" s="29">
        <v>43191512</v>
      </c>
      <c r="E369" s="29">
        <v>50103</v>
      </c>
      <c r="F369" s="29" t="s">
        <v>101</v>
      </c>
      <c r="G369" s="30" t="s">
        <v>547</v>
      </c>
      <c r="H369" s="29" t="s">
        <v>16</v>
      </c>
      <c r="I369" s="35" t="s">
        <v>540</v>
      </c>
      <c r="J369" s="21" t="s">
        <v>29</v>
      </c>
      <c r="K369" s="23">
        <v>20</v>
      </c>
      <c r="L369" s="32">
        <v>20114</v>
      </c>
      <c r="M369" s="32">
        <f t="shared" si="27"/>
        <v>402280</v>
      </c>
      <c r="N369" s="36"/>
    </row>
    <row r="370" spans="1:14" s="33" customFormat="1" x14ac:dyDescent="0.25">
      <c r="A370" s="29" t="s">
        <v>14</v>
      </c>
      <c r="B370" s="29">
        <v>551</v>
      </c>
      <c r="C370" s="29" t="s">
        <v>15</v>
      </c>
      <c r="D370" s="29">
        <v>56101522</v>
      </c>
      <c r="E370" s="29">
        <v>50104</v>
      </c>
      <c r="F370" s="34" t="s">
        <v>548</v>
      </c>
      <c r="G370" s="30" t="s">
        <v>1510</v>
      </c>
      <c r="H370" s="29" t="s">
        <v>16</v>
      </c>
      <c r="I370" s="35" t="s">
        <v>540</v>
      </c>
      <c r="J370" s="21" t="s">
        <v>32</v>
      </c>
      <c r="K370" s="23">
        <v>6</v>
      </c>
      <c r="L370" s="32">
        <v>197919.5</v>
      </c>
      <c r="M370" s="32">
        <f t="shared" si="27"/>
        <v>1187517</v>
      </c>
      <c r="N370" s="36"/>
    </row>
    <row r="371" spans="1:14" s="33" customFormat="1" x14ac:dyDescent="0.25">
      <c r="A371" s="29" t="s">
        <v>14</v>
      </c>
      <c r="B371" s="29">
        <v>551</v>
      </c>
      <c r="C371" s="29" t="s">
        <v>15</v>
      </c>
      <c r="D371" s="29">
        <v>44101603</v>
      </c>
      <c r="E371" s="29">
        <v>50104</v>
      </c>
      <c r="F371" s="34" t="s">
        <v>549</v>
      </c>
      <c r="G371" s="30" t="s">
        <v>550</v>
      </c>
      <c r="H371" s="29" t="s">
        <v>16</v>
      </c>
      <c r="I371" s="35" t="s">
        <v>540</v>
      </c>
      <c r="J371" s="21" t="s">
        <v>32</v>
      </c>
      <c r="K371" s="23">
        <v>7</v>
      </c>
      <c r="L371" s="32">
        <v>870100</v>
      </c>
      <c r="M371" s="32">
        <f t="shared" si="27"/>
        <v>6090700</v>
      </c>
      <c r="N371" s="36"/>
    </row>
    <row r="372" spans="1:14" s="33" customFormat="1" x14ac:dyDescent="0.25">
      <c r="A372" s="29" t="s">
        <v>14</v>
      </c>
      <c r="B372" s="29">
        <v>551</v>
      </c>
      <c r="C372" s="29" t="s">
        <v>15</v>
      </c>
      <c r="D372" s="29">
        <v>44103201</v>
      </c>
      <c r="E372" s="29">
        <v>50104</v>
      </c>
      <c r="F372" s="34" t="s">
        <v>551</v>
      </c>
      <c r="G372" s="30" t="s">
        <v>552</v>
      </c>
      <c r="H372" s="29" t="s">
        <v>16</v>
      </c>
      <c r="I372" s="35" t="s">
        <v>540</v>
      </c>
      <c r="J372" s="21" t="s">
        <v>32</v>
      </c>
      <c r="K372" s="23">
        <v>2</v>
      </c>
      <c r="L372" s="32">
        <v>180800</v>
      </c>
      <c r="M372" s="32">
        <f t="shared" si="27"/>
        <v>361600</v>
      </c>
      <c r="N372" s="36"/>
    </row>
    <row r="373" spans="1:14" s="33" customFormat="1" x14ac:dyDescent="0.25">
      <c r="A373" s="29" t="s">
        <v>14</v>
      </c>
      <c r="B373" s="29">
        <v>551</v>
      </c>
      <c r="C373" s="29" t="s">
        <v>15</v>
      </c>
      <c r="D373" s="29">
        <v>40101604</v>
      </c>
      <c r="E373" s="29">
        <v>50104</v>
      </c>
      <c r="F373" s="34" t="s">
        <v>104</v>
      </c>
      <c r="G373" s="30" t="s">
        <v>26</v>
      </c>
      <c r="H373" s="29" t="s">
        <v>16</v>
      </c>
      <c r="I373" s="35" t="s">
        <v>540</v>
      </c>
      <c r="J373" s="21" t="s">
        <v>32</v>
      </c>
      <c r="K373" s="23">
        <v>25</v>
      </c>
      <c r="L373" s="32">
        <v>29493</v>
      </c>
      <c r="M373" s="32">
        <f t="shared" si="27"/>
        <v>737325</v>
      </c>
      <c r="N373" s="36"/>
    </row>
    <row r="374" spans="1:14" s="33" customFormat="1" ht="25.5" x14ac:dyDescent="0.25">
      <c r="A374" s="29" t="s">
        <v>14</v>
      </c>
      <c r="B374" s="29">
        <v>551</v>
      </c>
      <c r="C374" s="29" t="s">
        <v>15</v>
      </c>
      <c r="D374" s="29">
        <v>40101701</v>
      </c>
      <c r="E374" s="29">
        <v>50104</v>
      </c>
      <c r="F374" s="34" t="s">
        <v>553</v>
      </c>
      <c r="G374" s="30" t="s">
        <v>1603</v>
      </c>
      <c r="H374" s="29" t="s">
        <v>16</v>
      </c>
      <c r="I374" s="35" t="s">
        <v>540</v>
      </c>
      <c r="J374" s="21" t="s">
        <v>29</v>
      </c>
      <c r="K374" s="23">
        <v>1</v>
      </c>
      <c r="L374" s="32">
        <v>1084801.1299999999</v>
      </c>
      <c r="M374" s="32">
        <f t="shared" si="27"/>
        <v>1084801.1299999999</v>
      </c>
      <c r="N374" s="36"/>
    </row>
    <row r="375" spans="1:14" s="33" customFormat="1" ht="25.5" x14ac:dyDescent="0.25">
      <c r="A375" s="29" t="s">
        <v>14</v>
      </c>
      <c r="B375" s="29">
        <v>551</v>
      </c>
      <c r="C375" s="29" t="s">
        <v>15</v>
      </c>
      <c r="D375" s="29">
        <v>40101701</v>
      </c>
      <c r="E375" s="29">
        <v>50104</v>
      </c>
      <c r="F375" s="34" t="s">
        <v>554</v>
      </c>
      <c r="G375" s="30" t="s">
        <v>1604</v>
      </c>
      <c r="H375" s="29" t="s">
        <v>16</v>
      </c>
      <c r="I375" s="35" t="s">
        <v>540</v>
      </c>
      <c r="J375" s="21" t="s">
        <v>29</v>
      </c>
      <c r="K375" s="23">
        <v>1</v>
      </c>
      <c r="L375" s="32">
        <v>2147000</v>
      </c>
      <c r="M375" s="32">
        <f t="shared" si="27"/>
        <v>2147000</v>
      </c>
      <c r="N375" s="36"/>
    </row>
    <row r="376" spans="1:14" s="33" customFormat="1" ht="38.25" x14ac:dyDescent="0.2">
      <c r="A376" s="29" t="s">
        <v>14</v>
      </c>
      <c r="B376" s="29">
        <v>551</v>
      </c>
      <c r="C376" s="29" t="s">
        <v>15</v>
      </c>
      <c r="D376" s="29">
        <v>56101522</v>
      </c>
      <c r="E376" s="29">
        <v>50104</v>
      </c>
      <c r="F376" s="29" t="s">
        <v>555</v>
      </c>
      <c r="G376" s="30" t="s">
        <v>556</v>
      </c>
      <c r="H376" s="29" t="s">
        <v>16</v>
      </c>
      <c r="I376" s="35" t="s">
        <v>540</v>
      </c>
      <c r="J376" s="21" t="s">
        <v>29</v>
      </c>
      <c r="K376" s="23">
        <v>1</v>
      </c>
      <c r="L376" s="32">
        <v>15000000</v>
      </c>
      <c r="M376" s="32">
        <f t="shared" si="27"/>
        <v>15000000</v>
      </c>
      <c r="N376" s="36"/>
    </row>
    <row r="377" spans="1:14" s="33" customFormat="1" x14ac:dyDescent="0.25">
      <c r="A377" s="29" t="s">
        <v>14</v>
      </c>
      <c r="B377" s="29">
        <v>551</v>
      </c>
      <c r="C377" s="29" t="s">
        <v>15</v>
      </c>
      <c r="D377" s="29">
        <v>40101701</v>
      </c>
      <c r="E377" s="29">
        <v>50104</v>
      </c>
      <c r="F377" s="34" t="s">
        <v>554</v>
      </c>
      <c r="G377" s="30" t="s">
        <v>557</v>
      </c>
      <c r="H377" s="29" t="s">
        <v>16</v>
      </c>
      <c r="I377" s="35" t="s">
        <v>540</v>
      </c>
      <c r="J377" s="21" t="s">
        <v>29</v>
      </c>
      <c r="K377" s="23">
        <v>1</v>
      </c>
      <c r="L377" s="32">
        <v>2000000</v>
      </c>
      <c r="M377" s="32">
        <f t="shared" si="27"/>
        <v>2000000</v>
      </c>
      <c r="N377" s="36"/>
    </row>
    <row r="378" spans="1:14" s="33" customFormat="1" x14ac:dyDescent="0.25">
      <c r="A378" s="29" t="s">
        <v>14</v>
      </c>
      <c r="B378" s="29">
        <v>551</v>
      </c>
      <c r="C378" s="29" t="s">
        <v>15</v>
      </c>
      <c r="D378" s="29">
        <v>56101706</v>
      </c>
      <c r="E378" s="29">
        <v>50104</v>
      </c>
      <c r="F378" s="34" t="s">
        <v>558</v>
      </c>
      <c r="G378" s="30" t="s">
        <v>559</v>
      </c>
      <c r="H378" s="29" t="s">
        <v>16</v>
      </c>
      <c r="I378" s="35" t="s">
        <v>540</v>
      </c>
      <c r="J378" s="21" t="s">
        <v>32</v>
      </c>
      <c r="K378" s="23">
        <v>3</v>
      </c>
      <c r="L378" s="32">
        <v>80444.7</v>
      </c>
      <c r="M378" s="32">
        <f t="shared" si="27"/>
        <v>241334.09999999998</v>
      </c>
      <c r="N378" s="36"/>
    </row>
    <row r="379" spans="1:14" s="33" customFormat="1" x14ac:dyDescent="0.25">
      <c r="A379" s="29" t="s">
        <v>14</v>
      </c>
      <c r="B379" s="29">
        <v>551</v>
      </c>
      <c r="C379" s="29" t="s">
        <v>15</v>
      </c>
      <c r="D379" s="29">
        <v>56101599</v>
      </c>
      <c r="E379" s="29">
        <v>50104</v>
      </c>
      <c r="F379" s="34" t="s">
        <v>558</v>
      </c>
      <c r="G379" s="30" t="s">
        <v>560</v>
      </c>
      <c r="H379" s="29" t="s">
        <v>16</v>
      </c>
      <c r="I379" s="35" t="s">
        <v>540</v>
      </c>
      <c r="J379" s="21" t="s">
        <v>32</v>
      </c>
      <c r="K379" s="23">
        <v>2</v>
      </c>
      <c r="L379" s="32">
        <v>35771.25</v>
      </c>
      <c r="M379" s="32">
        <f t="shared" si="27"/>
        <v>71542.5</v>
      </c>
      <c r="N379" s="36"/>
    </row>
    <row r="380" spans="1:14" s="33" customFormat="1" x14ac:dyDescent="0.25">
      <c r="A380" s="29" t="s">
        <v>14</v>
      </c>
      <c r="B380" s="29">
        <v>551</v>
      </c>
      <c r="C380" s="29" t="s">
        <v>15</v>
      </c>
      <c r="D380" s="29">
        <v>56101504</v>
      </c>
      <c r="E380" s="29">
        <v>50104</v>
      </c>
      <c r="F380" s="34" t="s">
        <v>561</v>
      </c>
      <c r="G380" s="30" t="s">
        <v>562</v>
      </c>
      <c r="H380" s="29" t="s">
        <v>16</v>
      </c>
      <c r="I380" s="35" t="s">
        <v>540</v>
      </c>
      <c r="J380" s="21" t="s">
        <v>32</v>
      </c>
      <c r="K380" s="23">
        <v>36</v>
      </c>
      <c r="L380" s="32">
        <v>31300.71</v>
      </c>
      <c r="M380" s="32">
        <f t="shared" si="27"/>
        <v>1126825.56</v>
      </c>
      <c r="N380" s="36"/>
    </row>
    <row r="381" spans="1:14" s="33" customFormat="1" x14ac:dyDescent="0.25">
      <c r="A381" s="29" t="s">
        <v>14</v>
      </c>
      <c r="B381" s="29">
        <v>551</v>
      </c>
      <c r="C381" s="29" t="s">
        <v>15</v>
      </c>
      <c r="D381" s="29">
        <v>56101504</v>
      </c>
      <c r="E381" s="29">
        <v>50104</v>
      </c>
      <c r="F381" s="34" t="s">
        <v>563</v>
      </c>
      <c r="G381" s="30" t="s">
        <v>564</v>
      </c>
      <c r="H381" s="29" t="s">
        <v>16</v>
      </c>
      <c r="I381" s="35" t="s">
        <v>540</v>
      </c>
      <c r="J381" s="21" t="s">
        <v>32</v>
      </c>
      <c r="K381" s="23">
        <v>48</v>
      </c>
      <c r="L381" s="32">
        <v>118650</v>
      </c>
      <c r="M381" s="32">
        <f t="shared" si="27"/>
        <v>5695200</v>
      </c>
      <c r="N381" s="36"/>
    </row>
    <row r="382" spans="1:14" s="33" customFormat="1" x14ac:dyDescent="0.2">
      <c r="A382" s="29" t="s">
        <v>14</v>
      </c>
      <c r="B382" s="29">
        <v>551</v>
      </c>
      <c r="C382" s="29" t="s">
        <v>15</v>
      </c>
      <c r="D382" s="29">
        <v>43211711</v>
      </c>
      <c r="E382" s="29">
        <v>50105</v>
      </c>
      <c r="F382" s="29" t="s">
        <v>109</v>
      </c>
      <c r="G382" s="30" t="s">
        <v>565</v>
      </c>
      <c r="H382" s="29" t="s">
        <v>16</v>
      </c>
      <c r="I382" s="12">
        <v>280</v>
      </c>
      <c r="J382" s="21" t="s">
        <v>29</v>
      </c>
      <c r="K382" s="23">
        <v>1</v>
      </c>
      <c r="L382" s="32">
        <v>1000000</v>
      </c>
      <c r="M382" s="32">
        <f t="shared" si="27"/>
        <v>1000000</v>
      </c>
      <c r="N382" s="36"/>
    </row>
    <row r="383" spans="1:14" s="33" customFormat="1" x14ac:dyDescent="0.2">
      <c r="A383" s="29" t="s">
        <v>14</v>
      </c>
      <c r="B383" s="29">
        <v>551</v>
      </c>
      <c r="C383" s="29" t="s">
        <v>15</v>
      </c>
      <c r="D383" s="29">
        <v>43211711</v>
      </c>
      <c r="E383" s="29">
        <v>50105</v>
      </c>
      <c r="F383" s="29" t="s">
        <v>109</v>
      </c>
      <c r="G383" s="30" t="s">
        <v>566</v>
      </c>
      <c r="H383" s="29" t="s">
        <v>16</v>
      </c>
      <c r="I383" s="12">
        <v>280</v>
      </c>
      <c r="J383" s="21" t="s">
        <v>29</v>
      </c>
      <c r="K383" s="23">
        <v>10</v>
      </c>
      <c r="L383" s="32">
        <v>3993570.29</v>
      </c>
      <c r="M383" s="32">
        <f t="shared" si="27"/>
        <v>39935702.899999999</v>
      </c>
      <c r="N383" s="36"/>
    </row>
    <row r="384" spans="1:14" s="33" customFormat="1" x14ac:dyDescent="0.25">
      <c r="A384" s="29" t="s">
        <v>14</v>
      </c>
      <c r="B384" s="29">
        <v>551</v>
      </c>
      <c r="C384" s="29" t="s">
        <v>15</v>
      </c>
      <c r="D384" s="29">
        <v>43211711</v>
      </c>
      <c r="E384" s="12">
        <v>50105</v>
      </c>
      <c r="F384" s="34" t="s">
        <v>109</v>
      </c>
      <c r="G384" s="30" t="s">
        <v>567</v>
      </c>
      <c r="H384" s="29" t="s">
        <v>16</v>
      </c>
      <c r="I384" s="12">
        <v>280</v>
      </c>
      <c r="J384" s="21" t="s">
        <v>29</v>
      </c>
      <c r="K384" s="23">
        <v>1</v>
      </c>
      <c r="L384" s="32">
        <v>16500000</v>
      </c>
      <c r="M384" s="32">
        <f t="shared" si="27"/>
        <v>16500000</v>
      </c>
      <c r="N384" s="36"/>
    </row>
    <row r="385" spans="1:14" s="33" customFormat="1" x14ac:dyDescent="0.2">
      <c r="A385" s="29" t="s">
        <v>14</v>
      </c>
      <c r="B385" s="29">
        <v>551</v>
      </c>
      <c r="C385" s="29" t="s">
        <v>15</v>
      </c>
      <c r="D385" s="29">
        <v>43212112</v>
      </c>
      <c r="E385" s="12">
        <v>50105</v>
      </c>
      <c r="F385" s="12" t="s">
        <v>568</v>
      </c>
      <c r="G385" s="30" t="s">
        <v>569</v>
      </c>
      <c r="H385" s="29" t="s">
        <v>16</v>
      </c>
      <c r="I385" s="12">
        <v>280</v>
      </c>
      <c r="J385" s="21" t="s">
        <v>29</v>
      </c>
      <c r="K385" s="23">
        <v>1</v>
      </c>
      <c r="L385" s="32">
        <v>215000</v>
      </c>
      <c r="M385" s="32">
        <f t="shared" si="27"/>
        <v>215000</v>
      </c>
      <c r="N385" s="36"/>
    </row>
    <row r="386" spans="1:14" s="33" customFormat="1" x14ac:dyDescent="0.2">
      <c r="A386" s="29" t="s">
        <v>14</v>
      </c>
      <c r="B386" s="29">
        <v>551</v>
      </c>
      <c r="C386" s="29" t="s">
        <v>15</v>
      </c>
      <c r="D386" s="29">
        <v>39121011</v>
      </c>
      <c r="E386" s="29">
        <v>50105</v>
      </c>
      <c r="F386" s="29" t="s">
        <v>570</v>
      </c>
      <c r="G386" s="30" t="s">
        <v>1605</v>
      </c>
      <c r="H386" s="29" t="s">
        <v>16</v>
      </c>
      <c r="I386" s="12">
        <v>280</v>
      </c>
      <c r="J386" s="21" t="s">
        <v>29</v>
      </c>
      <c r="K386" s="23">
        <v>5</v>
      </c>
      <c r="L386" s="32">
        <v>169500</v>
      </c>
      <c r="M386" s="32">
        <f t="shared" si="27"/>
        <v>847500</v>
      </c>
      <c r="N386" s="36"/>
    </row>
    <row r="387" spans="1:14" s="33" customFormat="1" x14ac:dyDescent="0.2">
      <c r="A387" s="29" t="s">
        <v>14</v>
      </c>
      <c r="B387" s="29">
        <v>551</v>
      </c>
      <c r="C387" s="29" t="s">
        <v>15</v>
      </c>
      <c r="D387" s="29">
        <v>42182005</v>
      </c>
      <c r="E387" s="29">
        <v>50106</v>
      </c>
      <c r="F387" s="29" t="s">
        <v>571</v>
      </c>
      <c r="G387" s="30" t="s">
        <v>572</v>
      </c>
      <c r="H387" s="29" t="s">
        <v>16</v>
      </c>
      <c r="I387" s="12">
        <v>280</v>
      </c>
      <c r="J387" s="21" t="s">
        <v>29</v>
      </c>
      <c r="K387" s="23">
        <v>3</v>
      </c>
      <c r="L387" s="32">
        <v>143510</v>
      </c>
      <c r="M387" s="32">
        <f t="shared" si="27"/>
        <v>430530</v>
      </c>
      <c r="N387" s="36"/>
    </row>
    <row r="388" spans="1:14" s="33" customFormat="1" x14ac:dyDescent="0.2">
      <c r="A388" s="29" t="s">
        <v>276</v>
      </c>
      <c r="B388" s="29">
        <v>551</v>
      </c>
      <c r="C388" s="29" t="s">
        <v>277</v>
      </c>
      <c r="D388" s="29">
        <v>42141811</v>
      </c>
      <c r="E388" s="39">
        <v>50106</v>
      </c>
      <c r="F388" s="39" t="s">
        <v>573</v>
      </c>
      <c r="G388" s="30" t="s">
        <v>574</v>
      </c>
      <c r="H388" s="29" t="s">
        <v>16</v>
      </c>
      <c r="I388" s="12">
        <v>280</v>
      </c>
      <c r="J388" s="21" t="s">
        <v>29</v>
      </c>
      <c r="K388" s="23">
        <v>1</v>
      </c>
      <c r="L388" s="32">
        <v>11340000</v>
      </c>
      <c r="M388" s="32">
        <f t="shared" si="27"/>
        <v>11340000</v>
      </c>
      <c r="N388" s="36"/>
    </row>
    <row r="389" spans="1:14" s="33" customFormat="1" x14ac:dyDescent="0.2">
      <c r="A389" s="29" t="s">
        <v>575</v>
      </c>
      <c r="B389" s="29">
        <v>551</v>
      </c>
      <c r="C389" s="29" t="s">
        <v>576</v>
      </c>
      <c r="D389" s="29">
        <v>26111704</v>
      </c>
      <c r="E389" s="39">
        <v>50199</v>
      </c>
      <c r="F389" s="39" t="s">
        <v>577</v>
      </c>
      <c r="G389" s="30" t="s">
        <v>1606</v>
      </c>
      <c r="H389" s="29" t="s">
        <v>16</v>
      </c>
      <c r="I389" s="12">
        <v>280</v>
      </c>
      <c r="J389" s="21" t="s">
        <v>29</v>
      </c>
      <c r="K389" s="23">
        <v>2</v>
      </c>
      <c r="L389" s="32">
        <v>500000</v>
      </c>
      <c r="M389" s="32">
        <f t="shared" si="27"/>
        <v>1000000</v>
      </c>
      <c r="N389" s="36"/>
    </row>
    <row r="390" spans="1:14" s="33" customFormat="1" x14ac:dyDescent="0.25">
      <c r="A390" s="29" t="s">
        <v>578</v>
      </c>
      <c r="B390" s="29">
        <v>551</v>
      </c>
      <c r="C390" s="29" t="s">
        <v>579</v>
      </c>
      <c r="D390" s="29">
        <v>42192005</v>
      </c>
      <c r="E390" s="39">
        <v>50199</v>
      </c>
      <c r="F390" s="34" t="s">
        <v>580</v>
      </c>
      <c r="G390" s="30" t="s">
        <v>1607</v>
      </c>
      <c r="H390" s="29" t="s">
        <v>16</v>
      </c>
      <c r="I390" s="12">
        <v>280</v>
      </c>
      <c r="J390" s="21" t="s">
        <v>29</v>
      </c>
      <c r="K390" s="23">
        <v>5</v>
      </c>
      <c r="L390" s="32">
        <v>185788.95</v>
      </c>
      <c r="M390" s="32">
        <f t="shared" ref="M390:M397" si="28">+K390*L390</f>
        <v>928944.75</v>
      </c>
      <c r="N390" s="36"/>
    </row>
    <row r="391" spans="1:14" s="33" customFormat="1" x14ac:dyDescent="0.2">
      <c r="A391" s="29" t="s">
        <v>581</v>
      </c>
      <c r="B391" s="29">
        <v>551</v>
      </c>
      <c r="C391" s="29" t="s">
        <v>582</v>
      </c>
      <c r="D391" s="29" t="s">
        <v>112</v>
      </c>
      <c r="E391" s="29">
        <v>50199</v>
      </c>
      <c r="F391" s="29" t="s">
        <v>111</v>
      </c>
      <c r="G391" s="30" t="s">
        <v>1608</v>
      </c>
      <c r="H391" s="29" t="s">
        <v>16</v>
      </c>
      <c r="I391" s="12">
        <v>280</v>
      </c>
      <c r="J391" s="21" t="s">
        <v>29</v>
      </c>
      <c r="K391" s="23">
        <v>10</v>
      </c>
      <c r="L391" s="32">
        <v>91530</v>
      </c>
      <c r="M391" s="32">
        <f t="shared" si="28"/>
        <v>915300</v>
      </c>
      <c r="N391" s="36"/>
    </row>
    <row r="392" spans="1:14" s="33" customFormat="1" x14ac:dyDescent="0.25">
      <c r="A392" s="29" t="s">
        <v>584</v>
      </c>
      <c r="B392" s="29">
        <v>551</v>
      </c>
      <c r="C392" s="29" t="s">
        <v>585</v>
      </c>
      <c r="D392" s="29">
        <v>27112037</v>
      </c>
      <c r="E392" s="39">
        <v>50199</v>
      </c>
      <c r="F392" s="34" t="s">
        <v>586</v>
      </c>
      <c r="G392" s="30" t="s">
        <v>1538</v>
      </c>
      <c r="H392" s="29" t="s">
        <v>16</v>
      </c>
      <c r="I392" s="12">
        <v>280</v>
      </c>
      <c r="J392" s="21" t="s">
        <v>29</v>
      </c>
      <c r="K392" s="23">
        <v>1</v>
      </c>
      <c r="L392" s="32">
        <v>420100.1</v>
      </c>
      <c r="M392" s="32">
        <f t="shared" si="28"/>
        <v>420100.1</v>
      </c>
      <c r="N392" s="36"/>
    </row>
    <row r="393" spans="1:14" s="33" customFormat="1" x14ac:dyDescent="0.2">
      <c r="A393" s="29" t="s">
        <v>587</v>
      </c>
      <c r="B393" s="29">
        <v>551</v>
      </c>
      <c r="C393" s="29" t="s">
        <v>588</v>
      </c>
      <c r="D393" s="29">
        <v>52141501</v>
      </c>
      <c r="E393" s="29">
        <v>50199</v>
      </c>
      <c r="F393" s="29" t="s">
        <v>589</v>
      </c>
      <c r="G393" s="30" t="s">
        <v>590</v>
      </c>
      <c r="H393" s="29" t="s">
        <v>16</v>
      </c>
      <c r="I393" s="12">
        <v>280</v>
      </c>
      <c r="J393" s="21" t="s">
        <v>29</v>
      </c>
      <c r="K393" s="23">
        <v>6</v>
      </c>
      <c r="L393" s="32">
        <v>94185.36</v>
      </c>
      <c r="M393" s="32">
        <f t="shared" si="28"/>
        <v>565112.16</v>
      </c>
      <c r="N393" s="36"/>
    </row>
    <row r="394" spans="1:14" s="33" customFormat="1" x14ac:dyDescent="0.2">
      <c r="A394" s="29" t="s">
        <v>591</v>
      </c>
      <c r="B394" s="29">
        <v>551</v>
      </c>
      <c r="C394" s="29" t="s">
        <v>592</v>
      </c>
      <c r="D394" s="29">
        <v>56101543</v>
      </c>
      <c r="E394" s="39">
        <v>50199</v>
      </c>
      <c r="F394" s="39" t="s">
        <v>593</v>
      </c>
      <c r="G394" s="30" t="s">
        <v>1609</v>
      </c>
      <c r="H394" s="29" t="s">
        <v>16</v>
      </c>
      <c r="I394" s="12">
        <v>280</v>
      </c>
      <c r="J394" s="21" t="s">
        <v>29</v>
      </c>
      <c r="K394" s="23">
        <v>1</v>
      </c>
      <c r="L394" s="32">
        <v>9000000</v>
      </c>
      <c r="M394" s="32">
        <f t="shared" si="28"/>
        <v>9000000</v>
      </c>
      <c r="N394" s="36"/>
    </row>
    <row r="395" spans="1:14" s="33" customFormat="1" x14ac:dyDescent="0.2">
      <c r="A395" s="29" t="s">
        <v>594</v>
      </c>
      <c r="B395" s="29">
        <v>551</v>
      </c>
      <c r="C395" s="29" t="s">
        <v>595</v>
      </c>
      <c r="D395" s="29">
        <v>43231512</v>
      </c>
      <c r="E395" s="29">
        <v>59903</v>
      </c>
      <c r="F395" s="29" t="s">
        <v>596</v>
      </c>
      <c r="G395" s="30" t="s">
        <v>597</v>
      </c>
      <c r="H395" s="29" t="s">
        <v>16</v>
      </c>
      <c r="I395" s="12">
        <v>280</v>
      </c>
      <c r="J395" s="21" t="s">
        <v>32</v>
      </c>
      <c r="K395" s="23">
        <v>40</v>
      </c>
      <c r="L395" s="32">
        <v>113565</v>
      </c>
      <c r="M395" s="32">
        <f t="shared" si="28"/>
        <v>4542600</v>
      </c>
      <c r="N395" s="36"/>
    </row>
    <row r="396" spans="1:14" s="33" customFormat="1" x14ac:dyDescent="0.2">
      <c r="A396" s="29" t="s">
        <v>598</v>
      </c>
      <c r="B396" s="29">
        <v>551</v>
      </c>
      <c r="C396" s="29" t="s">
        <v>599</v>
      </c>
      <c r="D396" s="29">
        <v>43231512</v>
      </c>
      <c r="E396" s="29">
        <v>59903</v>
      </c>
      <c r="F396" s="29" t="s">
        <v>596</v>
      </c>
      <c r="G396" s="30" t="s">
        <v>1610</v>
      </c>
      <c r="H396" s="29" t="s">
        <v>16</v>
      </c>
      <c r="I396" s="12">
        <v>280</v>
      </c>
      <c r="J396" s="21" t="s">
        <v>32</v>
      </c>
      <c r="K396" s="23">
        <v>1</v>
      </c>
      <c r="L396" s="32">
        <v>404992000</v>
      </c>
      <c r="M396" s="32">
        <f t="shared" si="28"/>
        <v>404992000</v>
      </c>
      <c r="N396" s="36"/>
    </row>
    <row r="397" spans="1:14" s="33" customFormat="1" ht="25.5" x14ac:dyDescent="0.2">
      <c r="A397" s="29" t="s">
        <v>600</v>
      </c>
      <c r="B397" s="29">
        <v>551</v>
      </c>
      <c r="C397" s="29" t="s">
        <v>601</v>
      </c>
      <c r="D397" s="29">
        <v>43231512</v>
      </c>
      <c r="E397" s="29">
        <v>59903</v>
      </c>
      <c r="F397" s="29" t="s">
        <v>596</v>
      </c>
      <c r="G397" s="30" t="s">
        <v>1611</v>
      </c>
      <c r="H397" s="29" t="s">
        <v>16</v>
      </c>
      <c r="I397" s="12">
        <v>280</v>
      </c>
      <c r="J397" s="21" t="s">
        <v>463</v>
      </c>
      <c r="K397" s="23">
        <v>1</v>
      </c>
      <c r="L397" s="32">
        <v>5000000</v>
      </c>
      <c r="M397" s="32">
        <f t="shared" si="28"/>
        <v>5000000</v>
      </c>
      <c r="N397" s="36"/>
    </row>
    <row r="398" spans="1:14" s="27" customFormat="1" x14ac:dyDescent="0.25">
      <c r="A398" s="21" t="s">
        <v>14</v>
      </c>
      <c r="B398" s="21">
        <v>553</v>
      </c>
      <c r="C398" s="21" t="s">
        <v>15</v>
      </c>
      <c r="D398" s="21">
        <v>80161507</v>
      </c>
      <c r="E398" s="21">
        <v>10301</v>
      </c>
      <c r="F398" s="21" t="s">
        <v>602</v>
      </c>
      <c r="G398" s="22" t="s">
        <v>603</v>
      </c>
      <c r="H398" s="21" t="s">
        <v>16</v>
      </c>
      <c r="I398" s="21" t="s">
        <v>30</v>
      </c>
      <c r="J398" s="21" t="s">
        <v>29</v>
      </c>
      <c r="K398" s="23">
        <v>1</v>
      </c>
      <c r="L398" s="25">
        <v>40000000</v>
      </c>
      <c r="M398" s="25">
        <f>+K398*L398</f>
        <v>40000000</v>
      </c>
      <c r="N398" s="26"/>
    </row>
    <row r="399" spans="1:14" s="27" customFormat="1" ht="26.25" x14ac:dyDescent="0.25">
      <c r="A399" s="21" t="s">
        <v>14</v>
      </c>
      <c r="B399" s="21">
        <v>553</v>
      </c>
      <c r="C399" s="21" t="s">
        <v>15</v>
      </c>
      <c r="D399" s="21">
        <v>92130758</v>
      </c>
      <c r="E399" s="21" t="s">
        <v>604</v>
      </c>
      <c r="F399" s="21" t="s">
        <v>605</v>
      </c>
      <c r="G399" s="22" t="s">
        <v>1612</v>
      </c>
      <c r="H399" s="21" t="s">
        <v>16</v>
      </c>
      <c r="I399" s="21" t="s">
        <v>30</v>
      </c>
      <c r="J399" s="21" t="s">
        <v>463</v>
      </c>
      <c r="K399" s="23">
        <v>1</v>
      </c>
      <c r="L399" s="25">
        <v>10000000</v>
      </c>
      <c r="M399" s="25">
        <f t="shared" ref="M399:M462" si="29">+K399*L399</f>
        <v>10000000</v>
      </c>
      <c r="N399" s="26"/>
    </row>
    <row r="400" spans="1:14" s="27" customFormat="1" ht="26.25" x14ac:dyDescent="0.25">
      <c r="A400" s="21" t="s">
        <v>14</v>
      </c>
      <c r="B400" s="21">
        <v>553</v>
      </c>
      <c r="C400" s="21" t="s">
        <v>15</v>
      </c>
      <c r="D400" s="21">
        <v>80101703</v>
      </c>
      <c r="E400" s="21" t="s">
        <v>606</v>
      </c>
      <c r="F400" s="21" t="s">
        <v>607</v>
      </c>
      <c r="G400" s="22" t="s">
        <v>608</v>
      </c>
      <c r="H400" s="21" t="s">
        <v>16</v>
      </c>
      <c r="I400" s="21" t="s">
        <v>30</v>
      </c>
      <c r="J400" s="21" t="s">
        <v>29</v>
      </c>
      <c r="K400" s="23">
        <v>1</v>
      </c>
      <c r="L400" s="25">
        <v>50000000</v>
      </c>
      <c r="M400" s="25">
        <f t="shared" si="29"/>
        <v>50000000</v>
      </c>
      <c r="N400" s="26"/>
    </row>
    <row r="401" spans="1:14" s="27" customFormat="1" x14ac:dyDescent="0.25">
      <c r="A401" s="21" t="s">
        <v>14</v>
      </c>
      <c r="B401" s="21">
        <v>553</v>
      </c>
      <c r="C401" s="21" t="s">
        <v>15</v>
      </c>
      <c r="D401" s="21">
        <v>82111804</v>
      </c>
      <c r="E401" s="21" t="s">
        <v>609</v>
      </c>
      <c r="F401" s="21" t="s">
        <v>610</v>
      </c>
      <c r="G401" s="22" t="s">
        <v>611</v>
      </c>
      <c r="H401" s="21" t="s">
        <v>16</v>
      </c>
      <c r="I401" s="21" t="s">
        <v>30</v>
      </c>
      <c r="J401" s="21" t="s">
        <v>29</v>
      </c>
      <c r="K401" s="23">
        <v>1</v>
      </c>
      <c r="L401" s="25">
        <v>5000000</v>
      </c>
      <c r="M401" s="25">
        <f t="shared" si="29"/>
        <v>5000000</v>
      </c>
      <c r="N401" s="26"/>
    </row>
    <row r="402" spans="1:14" s="27" customFormat="1" x14ac:dyDescent="0.25">
      <c r="A402" s="21" t="s">
        <v>14</v>
      </c>
      <c r="B402" s="21">
        <v>553</v>
      </c>
      <c r="C402" s="21" t="s">
        <v>15</v>
      </c>
      <c r="D402" s="21">
        <v>84131607</v>
      </c>
      <c r="E402" s="21" t="s">
        <v>612</v>
      </c>
      <c r="F402" s="21" t="s">
        <v>613</v>
      </c>
      <c r="G402" s="22" t="s">
        <v>614</v>
      </c>
      <c r="H402" s="21" t="s">
        <v>16</v>
      </c>
      <c r="I402" s="21" t="s">
        <v>30</v>
      </c>
      <c r="J402" s="21" t="s">
        <v>463</v>
      </c>
      <c r="K402" s="23">
        <v>1</v>
      </c>
      <c r="L402" s="25">
        <v>4000000</v>
      </c>
      <c r="M402" s="25">
        <f t="shared" si="29"/>
        <v>4000000</v>
      </c>
      <c r="N402" s="26"/>
    </row>
    <row r="403" spans="1:14" s="27" customFormat="1" x14ac:dyDescent="0.25">
      <c r="A403" s="21" t="s">
        <v>14</v>
      </c>
      <c r="B403" s="21">
        <v>553</v>
      </c>
      <c r="C403" s="21" t="s">
        <v>15</v>
      </c>
      <c r="D403" s="21">
        <v>86132201</v>
      </c>
      <c r="E403" s="21" t="s">
        <v>615</v>
      </c>
      <c r="F403" s="21" t="s">
        <v>616</v>
      </c>
      <c r="G403" s="22" t="s">
        <v>617</v>
      </c>
      <c r="H403" s="21" t="s">
        <v>16</v>
      </c>
      <c r="I403" s="21" t="s">
        <v>30</v>
      </c>
      <c r="J403" s="21" t="s">
        <v>29</v>
      </c>
      <c r="K403" s="23">
        <v>1</v>
      </c>
      <c r="L403" s="25">
        <v>5000000</v>
      </c>
      <c r="M403" s="25">
        <f t="shared" si="29"/>
        <v>5000000</v>
      </c>
      <c r="N403" s="26"/>
    </row>
    <row r="404" spans="1:14" s="27" customFormat="1" x14ac:dyDescent="0.25">
      <c r="A404" s="21" t="s">
        <v>14</v>
      </c>
      <c r="B404" s="21">
        <v>553</v>
      </c>
      <c r="C404" s="21" t="s">
        <v>15</v>
      </c>
      <c r="D404" s="21">
        <v>86132201</v>
      </c>
      <c r="E404" s="21" t="s">
        <v>615</v>
      </c>
      <c r="F404" s="21" t="s">
        <v>616</v>
      </c>
      <c r="G404" s="22" t="s">
        <v>618</v>
      </c>
      <c r="H404" s="21" t="s">
        <v>16</v>
      </c>
      <c r="I404" s="21" t="s">
        <v>30</v>
      </c>
      <c r="J404" s="21" t="s">
        <v>29</v>
      </c>
      <c r="K404" s="23">
        <v>1</v>
      </c>
      <c r="L404" s="25">
        <v>5000000</v>
      </c>
      <c r="M404" s="25">
        <f t="shared" si="29"/>
        <v>5000000</v>
      </c>
      <c r="N404" s="26"/>
    </row>
    <row r="405" spans="1:14" s="27" customFormat="1" x14ac:dyDescent="0.25">
      <c r="A405" s="21" t="s">
        <v>14</v>
      </c>
      <c r="B405" s="21">
        <v>553</v>
      </c>
      <c r="C405" s="21" t="s">
        <v>15</v>
      </c>
      <c r="D405" s="21">
        <v>86132201</v>
      </c>
      <c r="E405" s="21" t="s">
        <v>615</v>
      </c>
      <c r="F405" s="21" t="s">
        <v>616</v>
      </c>
      <c r="G405" s="22" t="s">
        <v>619</v>
      </c>
      <c r="H405" s="21" t="s">
        <v>16</v>
      </c>
      <c r="I405" s="21" t="s">
        <v>30</v>
      </c>
      <c r="J405" s="21" t="s">
        <v>29</v>
      </c>
      <c r="K405" s="23">
        <v>1</v>
      </c>
      <c r="L405" s="25">
        <v>5000000</v>
      </c>
      <c r="M405" s="25">
        <f t="shared" si="29"/>
        <v>5000000</v>
      </c>
      <c r="N405" s="26"/>
    </row>
    <row r="406" spans="1:14" s="27" customFormat="1" x14ac:dyDescent="0.25">
      <c r="A406" s="21" t="s">
        <v>14</v>
      </c>
      <c r="B406" s="21">
        <v>553</v>
      </c>
      <c r="C406" s="21" t="s">
        <v>15</v>
      </c>
      <c r="D406" s="21">
        <v>86132201</v>
      </c>
      <c r="E406" s="21" t="s">
        <v>615</v>
      </c>
      <c r="F406" s="21" t="s">
        <v>616</v>
      </c>
      <c r="G406" s="22" t="s">
        <v>620</v>
      </c>
      <c r="H406" s="21" t="s">
        <v>16</v>
      </c>
      <c r="I406" s="21" t="s">
        <v>30</v>
      </c>
      <c r="J406" s="21" t="s">
        <v>29</v>
      </c>
      <c r="K406" s="23">
        <v>1</v>
      </c>
      <c r="L406" s="25">
        <v>5000000</v>
      </c>
      <c r="M406" s="25">
        <f t="shared" si="29"/>
        <v>5000000</v>
      </c>
      <c r="N406" s="26"/>
    </row>
    <row r="407" spans="1:14" s="27" customFormat="1" ht="26.25" x14ac:dyDescent="0.25">
      <c r="A407" s="21" t="s">
        <v>14</v>
      </c>
      <c r="B407" s="21">
        <v>553</v>
      </c>
      <c r="C407" s="21" t="s">
        <v>15</v>
      </c>
      <c r="D407" s="21">
        <v>86132201</v>
      </c>
      <c r="E407" s="21" t="s">
        <v>615</v>
      </c>
      <c r="F407" s="21" t="s">
        <v>616</v>
      </c>
      <c r="G407" s="22" t="s">
        <v>621</v>
      </c>
      <c r="H407" s="21" t="s">
        <v>16</v>
      </c>
      <c r="I407" s="21" t="s">
        <v>30</v>
      </c>
      <c r="J407" s="21" t="s">
        <v>29</v>
      </c>
      <c r="K407" s="23">
        <v>1</v>
      </c>
      <c r="L407" s="25">
        <v>5000000</v>
      </c>
      <c r="M407" s="25">
        <f t="shared" si="29"/>
        <v>5000000</v>
      </c>
      <c r="N407" s="26"/>
    </row>
    <row r="408" spans="1:14" s="27" customFormat="1" x14ac:dyDescent="0.25">
      <c r="A408" s="21" t="s">
        <v>14</v>
      </c>
      <c r="B408" s="21">
        <v>553</v>
      </c>
      <c r="C408" s="21" t="s">
        <v>15</v>
      </c>
      <c r="D408" s="21">
        <v>86132201</v>
      </c>
      <c r="E408" s="21" t="s">
        <v>615</v>
      </c>
      <c r="F408" s="21" t="s">
        <v>616</v>
      </c>
      <c r="G408" s="22" t="s">
        <v>622</v>
      </c>
      <c r="H408" s="21" t="s">
        <v>16</v>
      </c>
      <c r="I408" s="21" t="s">
        <v>30</v>
      </c>
      <c r="J408" s="21" t="s">
        <v>29</v>
      </c>
      <c r="K408" s="23">
        <v>1</v>
      </c>
      <c r="L408" s="25">
        <v>5000000</v>
      </c>
      <c r="M408" s="25">
        <f t="shared" si="29"/>
        <v>5000000</v>
      </c>
      <c r="N408" s="26"/>
    </row>
    <row r="409" spans="1:14" s="27" customFormat="1" x14ac:dyDescent="0.25">
      <c r="A409" s="21" t="s">
        <v>14</v>
      </c>
      <c r="B409" s="21">
        <v>553</v>
      </c>
      <c r="C409" s="21" t="s">
        <v>15</v>
      </c>
      <c r="D409" s="21">
        <v>44121704</v>
      </c>
      <c r="E409" s="21">
        <v>29901</v>
      </c>
      <c r="F409" s="21" t="s">
        <v>39</v>
      </c>
      <c r="G409" s="22" t="s">
        <v>623</v>
      </c>
      <c r="H409" s="21" t="s">
        <v>16</v>
      </c>
      <c r="I409" s="21" t="s">
        <v>30</v>
      </c>
      <c r="J409" s="21" t="s">
        <v>29</v>
      </c>
      <c r="K409" s="23">
        <v>100</v>
      </c>
      <c r="L409" s="25">
        <v>1130</v>
      </c>
      <c r="M409" s="25">
        <f t="shared" si="29"/>
        <v>113000</v>
      </c>
      <c r="N409" s="26"/>
    </row>
    <row r="410" spans="1:14" s="27" customFormat="1" x14ac:dyDescent="0.25">
      <c r="A410" s="21" t="s">
        <v>14</v>
      </c>
      <c r="B410" s="21">
        <v>553</v>
      </c>
      <c r="C410" s="21" t="s">
        <v>15</v>
      </c>
      <c r="D410" s="21">
        <v>44121706</v>
      </c>
      <c r="E410" s="21">
        <v>29901</v>
      </c>
      <c r="F410" s="21" t="s">
        <v>59</v>
      </c>
      <c r="G410" s="22" t="s">
        <v>381</v>
      </c>
      <c r="H410" s="21" t="s">
        <v>16</v>
      </c>
      <c r="I410" s="21" t="s">
        <v>30</v>
      </c>
      <c r="J410" s="21" t="s">
        <v>29</v>
      </c>
      <c r="K410" s="23">
        <v>100</v>
      </c>
      <c r="L410" s="25">
        <v>142.38</v>
      </c>
      <c r="M410" s="25">
        <f t="shared" si="29"/>
        <v>14238</v>
      </c>
      <c r="N410" s="26"/>
    </row>
    <row r="411" spans="1:14" s="27" customFormat="1" ht="26.25" x14ac:dyDescent="0.25">
      <c r="A411" s="21" t="s">
        <v>14</v>
      </c>
      <c r="B411" s="21">
        <v>553</v>
      </c>
      <c r="C411" s="21" t="s">
        <v>15</v>
      </c>
      <c r="D411" s="21">
        <v>14111514</v>
      </c>
      <c r="E411" s="29">
        <v>29903</v>
      </c>
      <c r="F411" s="21" t="s">
        <v>77</v>
      </c>
      <c r="G411" s="22" t="s">
        <v>624</v>
      </c>
      <c r="H411" s="21" t="s">
        <v>16</v>
      </c>
      <c r="I411" s="21" t="s">
        <v>30</v>
      </c>
      <c r="J411" s="21" t="s">
        <v>29</v>
      </c>
      <c r="K411" s="23">
        <v>100</v>
      </c>
      <c r="L411" s="25">
        <v>715.79</v>
      </c>
      <c r="M411" s="25">
        <f t="shared" si="29"/>
        <v>71579</v>
      </c>
      <c r="N411" s="26"/>
    </row>
    <row r="412" spans="1:14" s="27" customFormat="1" x14ac:dyDescent="0.25">
      <c r="A412" s="21" t="s">
        <v>14</v>
      </c>
      <c r="B412" s="21">
        <v>553</v>
      </c>
      <c r="C412" s="21" t="s">
        <v>15</v>
      </c>
      <c r="D412" s="21">
        <v>14111519</v>
      </c>
      <c r="E412" s="29">
        <v>29903</v>
      </c>
      <c r="F412" s="21" t="s">
        <v>81</v>
      </c>
      <c r="G412" s="22" t="s">
        <v>625</v>
      </c>
      <c r="H412" s="21" t="s">
        <v>16</v>
      </c>
      <c r="I412" s="21" t="s">
        <v>30</v>
      </c>
      <c r="J412" s="21" t="s">
        <v>29</v>
      </c>
      <c r="K412" s="23">
        <v>1000</v>
      </c>
      <c r="L412" s="25">
        <v>2405.4299999999998</v>
      </c>
      <c r="M412" s="25">
        <f t="shared" si="29"/>
        <v>2405430</v>
      </c>
      <c r="N412" s="26"/>
    </row>
    <row r="413" spans="1:14" s="27" customFormat="1" ht="26.25" x14ac:dyDescent="0.25">
      <c r="A413" s="21" t="s">
        <v>14</v>
      </c>
      <c r="B413" s="21">
        <v>553</v>
      </c>
      <c r="C413" s="21" t="s">
        <v>15</v>
      </c>
      <c r="D413" s="21">
        <v>14111530</v>
      </c>
      <c r="E413" s="21">
        <v>29903</v>
      </c>
      <c r="F413" s="21" t="s">
        <v>75</v>
      </c>
      <c r="G413" s="22" t="s">
        <v>513</v>
      </c>
      <c r="H413" s="21" t="s">
        <v>16</v>
      </c>
      <c r="I413" s="21" t="s">
        <v>30</v>
      </c>
      <c r="J413" s="21" t="s">
        <v>29</v>
      </c>
      <c r="K413" s="23">
        <v>100</v>
      </c>
      <c r="L413" s="25">
        <v>169.71</v>
      </c>
      <c r="M413" s="25">
        <f t="shared" si="29"/>
        <v>16971</v>
      </c>
      <c r="N413" s="26"/>
    </row>
    <row r="414" spans="1:14" s="27" customFormat="1" x14ac:dyDescent="0.25">
      <c r="A414" s="21" t="s">
        <v>14</v>
      </c>
      <c r="B414" s="21">
        <v>553</v>
      </c>
      <c r="C414" s="21" t="s">
        <v>15</v>
      </c>
      <c r="D414" s="21">
        <v>14111507</v>
      </c>
      <c r="E414" s="21">
        <v>29903</v>
      </c>
      <c r="F414" s="21" t="s">
        <v>626</v>
      </c>
      <c r="G414" s="22" t="s">
        <v>627</v>
      </c>
      <c r="H414" s="21" t="s">
        <v>16</v>
      </c>
      <c r="I414" s="21" t="s">
        <v>30</v>
      </c>
      <c r="J414" s="21" t="s">
        <v>29</v>
      </c>
      <c r="K414" s="23">
        <v>100</v>
      </c>
      <c r="L414" s="25">
        <v>2722.17</v>
      </c>
      <c r="M414" s="25">
        <f t="shared" si="29"/>
        <v>272217</v>
      </c>
      <c r="N414" s="26"/>
    </row>
    <row r="415" spans="1:14" s="27" customFormat="1" ht="26.25" x14ac:dyDescent="0.25">
      <c r="A415" s="21" t="s">
        <v>14</v>
      </c>
      <c r="B415" s="21">
        <v>553</v>
      </c>
      <c r="C415" s="21" t="s">
        <v>15</v>
      </c>
      <c r="D415" s="21">
        <v>55101588</v>
      </c>
      <c r="E415" s="12">
        <v>29903</v>
      </c>
      <c r="F415" s="21" t="s">
        <v>628</v>
      </c>
      <c r="G415" s="22" t="s">
        <v>629</v>
      </c>
      <c r="H415" s="21" t="s">
        <v>16</v>
      </c>
      <c r="I415" s="21" t="s">
        <v>30</v>
      </c>
      <c r="J415" s="21" t="s">
        <v>29</v>
      </c>
      <c r="K415" s="23">
        <v>1</v>
      </c>
      <c r="L415" s="25">
        <v>60000000</v>
      </c>
      <c r="M415" s="25">
        <f t="shared" si="29"/>
        <v>60000000</v>
      </c>
      <c r="N415" s="26"/>
    </row>
    <row r="416" spans="1:14" s="27" customFormat="1" ht="26.25" x14ac:dyDescent="0.25">
      <c r="A416" s="21" t="s">
        <v>14</v>
      </c>
      <c r="B416" s="21">
        <v>553</v>
      </c>
      <c r="C416" s="21" t="s">
        <v>15</v>
      </c>
      <c r="D416" s="21">
        <v>53103096</v>
      </c>
      <c r="E416" s="21">
        <v>29904</v>
      </c>
      <c r="F416" s="21" t="s">
        <v>630</v>
      </c>
      <c r="G416" s="22" t="s">
        <v>631</v>
      </c>
      <c r="H416" s="21" t="s">
        <v>16</v>
      </c>
      <c r="I416" s="21" t="s">
        <v>30</v>
      </c>
      <c r="J416" s="21" t="s">
        <v>463</v>
      </c>
      <c r="K416" s="23">
        <v>10000</v>
      </c>
      <c r="L416" s="25">
        <v>1800</v>
      </c>
      <c r="M416" s="25">
        <f t="shared" si="29"/>
        <v>18000000</v>
      </c>
      <c r="N416" s="26"/>
    </row>
    <row r="417" spans="1:14" s="27" customFormat="1" ht="26.25" x14ac:dyDescent="0.25">
      <c r="A417" s="21" t="s">
        <v>14</v>
      </c>
      <c r="B417" s="21">
        <v>553</v>
      </c>
      <c r="C417" s="21" t="s">
        <v>15</v>
      </c>
      <c r="D417" s="21">
        <v>81119901</v>
      </c>
      <c r="E417" s="21">
        <v>29904</v>
      </c>
      <c r="F417" s="21" t="s">
        <v>632</v>
      </c>
      <c r="G417" s="22" t="s">
        <v>633</v>
      </c>
      <c r="H417" s="21" t="s">
        <v>16</v>
      </c>
      <c r="I417" s="21" t="s">
        <v>30</v>
      </c>
      <c r="J417" s="21" t="s">
        <v>463</v>
      </c>
      <c r="K417" s="23">
        <v>10000</v>
      </c>
      <c r="L417" s="25">
        <v>2000</v>
      </c>
      <c r="M417" s="25">
        <f t="shared" si="29"/>
        <v>20000000</v>
      </c>
      <c r="N417" s="26"/>
    </row>
    <row r="418" spans="1:14" s="27" customFormat="1" ht="26.25" x14ac:dyDescent="0.25">
      <c r="A418" s="21" t="s">
        <v>14</v>
      </c>
      <c r="B418" s="21">
        <v>553</v>
      </c>
      <c r="C418" s="21" t="s">
        <v>15</v>
      </c>
      <c r="D418" s="21">
        <v>46181507</v>
      </c>
      <c r="E418" s="21">
        <v>29906</v>
      </c>
      <c r="F418" s="21" t="s">
        <v>634</v>
      </c>
      <c r="G418" s="22" t="s">
        <v>635</v>
      </c>
      <c r="H418" s="21" t="s">
        <v>16</v>
      </c>
      <c r="I418" s="21" t="s">
        <v>30</v>
      </c>
      <c r="J418" s="21" t="s">
        <v>463</v>
      </c>
      <c r="K418" s="23">
        <v>20000</v>
      </c>
      <c r="L418" s="25">
        <v>2226.1</v>
      </c>
      <c r="M418" s="25">
        <f t="shared" si="29"/>
        <v>44522000</v>
      </c>
      <c r="N418" s="26"/>
    </row>
    <row r="419" spans="1:14" s="27" customFormat="1" ht="26.25" x14ac:dyDescent="0.25">
      <c r="A419" s="21" t="s">
        <v>14</v>
      </c>
      <c r="B419" s="21">
        <v>553</v>
      </c>
      <c r="C419" s="21" t="s">
        <v>15</v>
      </c>
      <c r="D419" s="21">
        <v>52152018</v>
      </c>
      <c r="E419" s="21">
        <v>29907</v>
      </c>
      <c r="F419" s="21" t="s">
        <v>636</v>
      </c>
      <c r="G419" s="22" t="s">
        <v>637</v>
      </c>
      <c r="H419" s="21" t="s">
        <v>16</v>
      </c>
      <c r="I419" s="21" t="s">
        <v>30</v>
      </c>
      <c r="J419" s="21" t="s">
        <v>463</v>
      </c>
      <c r="K419" s="23">
        <v>10000</v>
      </c>
      <c r="L419" s="25">
        <v>2500</v>
      </c>
      <c r="M419" s="25">
        <f t="shared" si="29"/>
        <v>25000000</v>
      </c>
      <c r="N419" s="26"/>
    </row>
    <row r="420" spans="1:14" s="27" customFormat="1" x14ac:dyDescent="0.25">
      <c r="A420" s="21" t="s">
        <v>14</v>
      </c>
      <c r="B420" s="21">
        <v>553</v>
      </c>
      <c r="C420" s="21" t="s">
        <v>15</v>
      </c>
      <c r="D420" s="21">
        <v>60141110</v>
      </c>
      <c r="E420" s="21">
        <v>29999</v>
      </c>
      <c r="F420" s="21" t="s">
        <v>638</v>
      </c>
      <c r="G420" s="22" t="s">
        <v>639</v>
      </c>
      <c r="H420" s="21" t="s">
        <v>16</v>
      </c>
      <c r="I420" s="21" t="s">
        <v>30</v>
      </c>
      <c r="J420" s="21" t="s">
        <v>29</v>
      </c>
      <c r="K420" s="23">
        <v>54</v>
      </c>
      <c r="L420" s="25">
        <v>35000</v>
      </c>
      <c r="M420" s="25">
        <f t="shared" si="29"/>
        <v>1890000</v>
      </c>
      <c r="N420" s="26"/>
    </row>
    <row r="421" spans="1:14" s="27" customFormat="1" x14ac:dyDescent="0.25">
      <c r="A421" s="21" t="s">
        <v>14</v>
      </c>
      <c r="B421" s="21">
        <v>553</v>
      </c>
      <c r="C421" s="21" t="s">
        <v>15</v>
      </c>
      <c r="D421" s="21">
        <v>49161608</v>
      </c>
      <c r="E421" s="21">
        <v>29999</v>
      </c>
      <c r="F421" s="21" t="s">
        <v>640</v>
      </c>
      <c r="G421" s="22" t="s">
        <v>1613</v>
      </c>
      <c r="H421" s="21" t="s">
        <v>16</v>
      </c>
      <c r="I421" s="21" t="s">
        <v>30</v>
      </c>
      <c r="J421" s="21" t="s">
        <v>29</v>
      </c>
      <c r="K421" s="23">
        <v>54</v>
      </c>
      <c r="L421" s="25">
        <v>282500</v>
      </c>
      <c r="M421" s="25">
        <f t="shared" si="29"/>
        <v>15255000</v>
      </c>
      <c r="N421" s="26"/>
    </row>
    <row r="422" spans="1:14" s="27" customFormat="1" x14ac:dyDescent="0.25">
      <c r="A422" s="21" t="s">
        <v>14</v>
      </c>
      <c r="B422" s="21">
        <v>553</v>
      </c>
      <c r="C422" s="21" t="s">
        <v>15</v>
      </c>
      <c r="D422" s="21">
        <v>44121799</v>
      </c>
      <c r="E422" s="21">
        <v>50104</v>
      </c>
      <c r="F422" s="21" t="s">
        <v>247</v>
      </c>
      <c r="G422" s="22" t="s">
        <v>641</v>
      </c>
      <c r="H422" s="21" t="s">
        <v>16</v>
      </c>
      <c r="I422" s="21">
        <v>280</v>
      </c>
      <c r="J422" s="21" t="s">
        <v>32</v>
      </c>
      <c r="K422" s="23">
        <v>7</v>
      </c>
      <c r="L422" s="25">
        <v>1130000</v>
      </c>
      <c r="M422" s="25">
        <f t="shared" si="29"/>
        <v>7910000</v>
      </c>
      <c r="N422" s="26"/>
    </row>
    <row r="423" spans="1:14" s="27" customFormat="1" x14ac:dyDescent="0.25">
      <c r="A423" s="21" t="s">
        <v>14</v>
      </c>
      <c r="B423" s="21">
        <v>553</v>
      </c>
      <c r="C423" s="21" t="s">
        <v>15</v>
      </c>
      <c r="D423" s="21">
        <v>56101504</v>
      </c>
      <c r="E423" s="21">
        <v>50104</v>
      </c>
      <c r="F423" s="21" t="s">
        <v>642</v>
      </c>
      <c r="G423" s="22" t="s">
        <v>643</v>
      </c>
      <c r="H423" s="21" t="s">
        <v>16</v>
      </c>
      <c r="I423" s="21">
        <v>280</v>
      </c>
      <c r="J423" s="21" t="s">
        <v>32</v>
      </c>
      <c r="K423" s="23">
        <v>60</v>
      </c>
      <c r="L423" s="25">
        <v>118650</v>
      </c>
      <c r="M423" s="25">
        <f t="shared" si="29"/>
        <v>7119000</v>
      </c>
      <c r="N423" s="26"/>
    </row>
    <row r="424" spans="1:14" s="27" customFormat="1" x14ac:dyDescent="0.25">
      <c r="A424" s="21" t="s">
        <v>14</v>
      </c>
      <c r="B424" s="21">
        <v>553</v>
      </c>
      <c r="C424" s="21" t="s">
        <v>15</v>
      </c>
      <c r="D424" s="21">
        <v>49161799</v>
      </c>
      <c r="E424" s="21">
        <v>50107</v>
      </c>
      <c r="F424" s="21" t="s">
        <v>644</v>
      </c>
      <c r="G424" s="22" t="s">
        <v>645</v>
      </c>
      <c r="H424" s="21" t="s">
        <v>16</v>
      </c>
      <c r="I424" s="21">
        <v>280</v>
      </c>
      <c r="J424" s="21" t="s">
        <v>32</v>
      </c>
      <c r="K424" s="23">
        <v>27</v>
      </c>
      <c r="L424" s="25">
        <v>1250000</v>
      </c>
      <c r="M424" s="25">
        <f t="shared" si="29"/>
        <v>33750000</v>
      </c>
      <c r="N424" s="26"/>
    </row>
    <row r="425" spans="1:14" s="27" customFormat="1" x14ac:dyDescent="0.25">
      <c r="A425" s="21" t="s">
        <v>14</v>
      </c>
      <c r="B425" s="21">
        <v>553</v>
      </c>
      <c r="C425" s="21" t="s">
        <v>15</v>
      </c>
      <c r="D425" s="21">
        <v>60141101</v>
      </c>
      <c r="E425" s="21">
        <v>50107</v>
      </c>
      <c r="F425" s="21" t="s">
        <v>646</v>
      </c>
      <c r="G425" s="22" t="s">
        <v>647</v>
      </c>
      <c r="H425" s="21" t="s">
        <v>16</v>
      </c>
      <c r="I425" s="21">
        <v>280</v>
      </c>
      <c r="J425" s="21" t="s">
        <v>32</v>
      </c>
      <c r="K425" s="23">
        <v>200</v>
      </c>
      <c r="L425" s="25">
        <v>75000</v>
      </c>
      <c r="M425" s="25">
        <f t="shared" si="29"/>
        <v>15000000</v>
      </c>
      <c r="N425" s="26"/>
    </row>
    <row r="426" spans="1:14" s="27" customFormat="1" x14ac:dyDescent="0.25">
      <c r="A426" s="21" t="s">
        <v>14</v>
      </c>
      <c r="B426" s="21">
        <v>553</v>
      </c>
      <c r="C426" s="21" t="s">
        <v>15</v>
      </c>
      <c r="D426" s="21">
        <v>56101507</v>
      </c>
      <c r="E426" s="21">
        <v>50107</v>
      </c>
      <c r="F426" s="21" t="s">
        <v>648</v>
      </c>
      <c r="G426" s="22" t="s">
        <v>649</v>
      </c>
      <c r="H426" s="21" t="s">
        <v>16</v>
      </c>
      <c r="I426" s="21">
        <v>280</v>
      </c>
      <c r="J426" s="21" t="s">
        <v>32</v>
      </c>
      <c r="K426" s="23">
        <v>100</v>
      </c>
      <c r="L426" s="25">
        <v>250000</v>
      </c>
      <c r="M426" s="25">
        <f t="shared" si="29"/>
        <v>25000000</v>
      </c>
      <c r="N426" s="26"/>
    </row>
    <row r="427" spans="1:14" s="27" customFormat="1" ht="26.25" x14ac:dyDescent="0.25">
      <c r="A427" s="21" t="s">
        <v>14</v>
      </c>
      <c r="B427" s="21">
        <v>553</v>
      </c>
      <c r="C427" s="21" t="s">
        <v>15</v>
      </c>
      <c r="D427" s="28" t="s">
        <v>650</v>
      </c>
      <c r="E427" s="21">
        <v>50107</v>
      </c>
      <c r="F427" s="21" t="s">
        <v>651</v>
      </c>
      <c r="G427" s="22" t="s">
        <v>652</v>
      </c>
      <c r="H427" s="21" t="s">
        <v>16</v>
      </c>
      <c r="I427" s="21">
        <v>280</v>
      </c>
      <c r="J427" s="21" t="s">
        <v>32</v>
      </c>
      <c r="K427" s="23">
        <v>10</v>
      </c>
      <c r="L427" s="25">
        <v>21823216</v>
      </c>
      <c r="M427" s="25">
        <f t="shared" si="29"/>
        <v>218232160</v>
      </c>
      <c r="N427" s="26"/>
    </row>
    <row r="428" spans="1:14" s="27" customFormat="1" x14ac:dyDescent="0.25">
      <c r="A428" s="21" t="s">
        <v>14</v>
      </c>
      <c r="B428" s="21">
        <v>553</v>
      </c>
      <c r="C428" s="21" t="s">
        <v>15</v>
      </c>
      <c r="D428" s="28" t="s">
        <v>650</v>
      </c>
      <c r="E428" s="21">
        <v>50107</v>
      </c>
      <c r="F428" s="21" t="s">
        <v>651</v>
      </c>
      <c r="G428" s="22" t="s">
        <v>653</v>
      </c>
      <c r="H428" s="21" t="s">
        <v>16</v>
      </c>
      <c r="I428" s="21">
        <v>280</v>
      </c>
      <c r="J428" s="21" t="s">
        <v>32</v>
      </c>
      <c r="K428" s="23">
        <v>3</v>
      </c>
      <c r="L428" s="25">
        <v>35788592</v>
      </c>
      <c r="M428" s="25">
        <f t="shared" si="29"/>
        <v>107365776</v>
      </c>
      <c r="N428" s="26"/>
    </row>
    <row r="429" spans="1:14" s="27" customFormat="1" ht="26.25" x14ac:dyDescent="0.25">
      <c r="A429" s="21" t="s">
        <v>14</v>
      </c>
      <c r="B429" s="21">
        <v>553</v>
      </c>
      <c r="C429" s="21" t="s">
        <v>15</v>
      </c>
      <c r="D429" s="28" t="s">
        <v>654</v>
      </c>
      <c r="E429" s="21">
        <v>50107</v>
      </c>
      <c r="F429" s="21" t="s">
        <v>655</v>
      </c>
      <c r="G429" s="22" t="s">
        <v>656</v>
      </c>
      <c r="H429" s="21" t="s">
        <v>16</v>
      </c>
      <c r="I429" s="21">
        <v>280</v>
      </c>
      <c r="J429" s="21" t="s">
        <v>32</v>
      </c>
      <c r="K429" s="23">
        <v>4</v>
      </c>
      <c r="L429" s="25">
        <v>15400000</v>
      </c>
      <c r="M429" s="25">
        <f t="shared" si="29"/>
        <v>61600000</v>
      </c>
      <c r="N429" s="26"/>
    </row>
    <row r="430" spans="1:14" s="27" customFormat="1" ht="26.25" x14ac:dyDescent="0.25">
      <c r="A430" s="21" t="s">
        <v>14</v>
      </c>
      <c r="B430" s="21">
        <v>553</v>
      </c>
      <c r="C430" s="21" t="s">
        <v>15</v>
      </c>
      <c r="D430" s="21">
        <v>23242303</v>
      </c>
      <c r="E430" s="21">
        <v>50107</v>
      </c>
      <c r="F430" s="21" t="s">
        <v>657</v>
      </c>
      <c r="G430" s="22" t="s">
        <v>658</v>
      </c>
      <c r="H430" s="21" t="s">
        <v>16</v>
      </c>
      <c r="I430" s="21">
        <v>280</v>
      </c>
      <c r="J430" s="21" t="s">
        <v>32</v>
      </c>
      <c r="K430" s="23">
        <v>9</v>
      </c>
      <c r="L430" s="25">
        <v>9670000</v>
      </c>
      <c r="M430" s="25">
        <f t="shared" si="29"/>
        <v>87030000</v>
      </c>
      <c r="N430" s="26"/>
    </row>
    <row r="431" spans="1:14" s="27" customFormat="1" ht="26.25" x14ac:dyDescent="0.25">
      <c r="A431" s="21" t="s">
        <v>14</v>
      </c>
      <c r="B431" s="21">
        <v>553</v>
      </c>
      <c r="C431" s="21" t="s">
        <v>15</v>
      </c>
      <c r="D431" s="21">
        <v>60131405</v>
      </c>
      <c r="E431" s="21">
        <v>50107</v>
      </c>
      <c r="F431" s="21" t="s">
        <v>659</v>
      </c>
      <c r="G431" s="22" t="s">
        <v>660</v>
      </c>
      <c r="H431" s="21" t="s">
        <v>16</v>
      </c>
      <c r="I431" s="21">
        <v>280</v>
      </c>
      <c r="J431" s="21" t="s">
        <v>463</v>
      </c>
      <c r="K431" s="23">
        <v>300</v>
      </c>
      <c r="L431" s="25">
        <v>65000</v>
      </c>
      <c r="M431" s="25">
        <f t="shared" si="29"/>
        <v>19500000</v>
      </c>
      <c r="N431" s="26"/>
    </row>
    <row r="432" spans="1:14" s="27" customFormat="1" ht="26.25" x14ac:dyDescent="0.25">
      <c r="A432" s="21" t="s">
        <v>14</v>
      </c>
      <c r="B432" s="21">
        <v>553</v>
      </c>
      <c r="C432" s="21" t="s">
        <v>15</v>
      </c>
      <c r="D432" s="21">
        <v>60131447</v>
      </c>
      <c r="E432" s="21">
        <v>50107</v>
      </c>
      <c r="F432" s="21" t="s">
        <v>661</v>
      </c>
      <c r="G432" s="22" t="s">
        <v>662</v>
      </c>
      <c r="H432" s="21" t="s">
        <v>16</v>
      </c>
      <c r="I432" s="21">
        <v>280</v>
      </c>
      <c r="J432" s="21" t="s">
        <v>463</v>
      </c>
      <c r="K432" s="23">
        <v>300</v>
      </c>
      <c r="L432" s="25">
        <v>50000</v>
      </c>
      <c r="M432" s="25">
        <f t="shared" si="29"/>
        <v>15000000</v>
      </c>
      <c r="N432" s="26"/>
    </row>
    <row r="433" spans="1:14" s="27" customFormat="1" ht="26.25" x14ac:dyDescent="0.25">
      <c r="A433" s="21" t="s">
        <v>14</v>
      </c>
      <c r="B433" s="21">
        <v>553</v>
      </c>
      <c r="C433" s="21" t="s">
        <v>15</v>
      </c>
      <c r="D433" s="21">
        <v>60121599</v>
      </c>
      <c r="E433" s="21">
        <v>50107</v>
      </c>
      <c r="F433" s="21" t="s">
        <v>663</v>
      </c>
      <c r="G433" s="22" t="s">
        <v>664</v>
      </c>
      <c r="H433" s="21" t="s">
        <v>16</v>
      </c>
      <c r="I433" s="21">
        <v>280</v>
      </c>
      <c r="J433" s="21" t="s">
        <v>463</v>
      </c>
      <c r="K433" s="23">
        <v>650</v>
      </c>
      <c r="L433" s="25">
        <v>35000</v>
      </c>
      <c r="M433" s="25">
        <f t="shared" si="29"/>
        <v>22750000</v>
      </c>
      <c r="N433" s="26"/>
    </row>
    <row r="434" spans="1:14" s="27" customFormat="1" ht="26.25" x14ac:dyDescent="0.25">
      <c r="A434" s="21" t="s">
        <v>14</v>
      </c>
      <c r="B434" s="21">
        <v>553</v>
      </c>
      <c r="C434" s="21" t="s">
        <v>15</v>
      </c>
      <c r="D434" s="21">
        <v>49161518</v>
      </c>
      <c r="E434" s="21">
        <v>50107</v>
      </c>
      <c r="F434" s="21" t="s">
        <v>665</v>
      </c>
      <c r="G434" s="22" t="s">
        <v>666</v>
      </c>
      <c r="H434" s="21" t="s">
        <v>16</v>
      </c>
      <c r="I434" s="21">
        <v>280</v>
      </c>
      <c r="J434" s="21" t="s">
        <v>463</v>
      </c>
      <c r="K434" s="23">
        <v>27</v>
      </c>
      <c r="L434" s="25">
        <v>1000000</v>
      </c>
      <c r="M434" s="25">
        <f t="shared" si="29"/>
        <v>27000000</v>
      </c>
      <c r="N434" s="26"/>
    </row>
    <row r="435" spans="1:14" s="27" customFormat="1" ht="26.25" x14ac:dyDescent="0.25">
      <c r="A435" s="21" t="s">
        <v>14</v>
      </c>
      <c r="B435" s="21">
        <v>553</v>
      </c>
      <c r="C435" s="21" t="s">
        <v>15</v>
      </c>
      <c r="D435" s="21">
        <v>60131405</v>
      </c>
      <c r="E435" s="21">
        <v>50107</v>
      </c>
      <c r="F435" s="21" t="s">
        <v>667</v>
      </c>
      <c r="G435" s="22" t="s">
        <v>668</v>
      </c>
      <c r="H435" s="21" t="s">
        <v>16</v>
      </c>
      <c r="I435" s="21">
        <v>280</v>
      </c>
      <c r="J435" s="21" t="s">
        <v>463</v>
      </c>
      <c r="K435" s="23">
        <v>300</v>
      </c>
      <c r="L435" s="25">
        <v>40000</v>
      </c>
      <c r="M435" s="25">
        <f t="shared" si="29"/>
        <v>12000000</v>
      </c>
      <c r="N435" s="26"/>
    </row>
    <row r="436" spans="1:14" s="27" customFormat="1" ht="26.25" x14ac:dyDescent="0.25">
      <c r="A436" s="21" t="s">
        <v>14</v>
      </c>
      <c r="B436" s="21">
        <v>553</v>
      </c>
      <c r="C436" s="21" t="s">
        <v>15</v>
      </c>
      <c r="D436" s="21">
        <v>49221507</v>
      </c>
      <c r="E436" s="21">
        <v>50107</v>
      </c>
      <c r="F436" s="21" t="s">
        <v>669</v>
      </c>
      <c r="G436" s="22" t="s">
        <v>670</v>
      </c>
      <c r="H436" s="21" t="s">
        <v>16</v>
      </c>
      <c r="I436" s="21">
        <v>280</v>
      </c>
      <c r="J436" s="21" t="s">
        <v>463</v>
      </c>
      <c r="K436" s="23">
        <v>20</v>
      </c>
      <c r="L436" s="25">
        <v>450000</v>
      </c>
      <c r="M436" s="25">
        <f t="shared" si="29"/>
        <v>9000000</v>
      </c>
      <c r="N436" s="26"/>
    </row>
    <row r="437" spans="1:14" s="27" customFormat="1" ht="26.25" x14ac:dyDescent="0.25">
      <c r="A437" s="21" t="s">
        <v>14</v>
      </c>
      <c r="B437" s="21">
        <v>553</v>
      </c>
      <c r="C437" s="21" t="s">
        <v>15</v>
      </c>
      <c r="D437" s="21">
        <v>60131405</v>
      </c>
      <c r="E437" s="21">
        <v>50107</v>
      </c>
      <c r="F437" s="21" t="s">
        <v>671</v>
      </c>
      <c r="G437" s="22" t="s">
        <v>672</v>
      </c>
      <c r="H437" s="21" t="s">
        <v>16</v>
      </c>
      <c r="I437" s="21">
        <v>280</v>
      </c>
      <c r="J437" s="21" t="s">
        <v>463</v>
      </c>
      <c r="K437" s="23">
        <v>300</v>
      </c>
      <c r="L437" s="25">
        <v>45000</v>
      </c>
      <c r="M437" s="25">
        <f t="shared" si="29"/>
        <v>13500000</v>
      </c>
      <c r="N437" s="26"/>
    </row>
    <row r="438" spans="1:14" s="27" customFormat="1" x14ac:dyDescent="0.25">
      <c r="A438" s="21" t="s">
        <v>14</v>
      </c>
      <c r="B438" s="21">
        <v>553</v>
      </c>
      <c r="C438" s="21" t="s">
        <v>15</v>
      </c>
      <c r="D438" s="21">
        <v>43211708</v>
      </c>
      <c r="E438" s="21">
        <v>50199</v>
      </c>
      <c r="F438" s="21" t="s">
        <v>673</v>
      </c>
      <c r="G438" s="22" t="s">
        <v>674</v>
      </c>
      <c r="H438" s="21" t="s">
        <v>16</v>
      </c>
      <c r="I438" s="21">
        <v>280</v>
      </c>
      <c r="J438" s="21" t="s">
        <v>29</v>
      </c>
      <c r="K438" s="23">
        <v>12</v>
      </c>
      <c r="L438" s="25">
        <v>17289</v>
      </c>
      <c r="M438" s="25">
        <f t="shared" si="29"/>
        <v>207468</v>
      </c>
      <c r="N438" s="26"/>
    </row>
    <row r="439" spans="1:14" s="27" customFormat="1" x14ac:dyDescent="0.25">
      <c r="A439" s="21" t="s">
        <v>14</v>
      </c>
      <c r="B439" s="21">
        <v>553</v>
      </c>
      <c r="C439" s="21" t="s">
        <v>15</v>
      </c>
      <c r="D439" s="21">
        <v>43211706</v>
      </c>
      <c r="E439" s="21">
        <v>50199</v>
      </c>
      <c r="F439" s="21" t="s">
        <v>111</v>
      </c>
      <c r="G439" s="22" t="s">
        <v>583</v>
      </c>
      <c r="H439" s="21" t="s">
        <v>16</v>
      </c>
      <c r="I439" s="21">
        <v>280</v>
      </c>
      <c r="J439" s="21" t="s">
        <v>29</v>
      </c>
      <c r="K439" s="23">
        <v>10</v>
      </c>
      <c r="L439" s="25">
        <v>110175</v>
      </c>
      <c r="M439" s="25">
        <f t="shared" si="29"/>
        <v>1101750</v>
      </c>
      <c r="N439" s="26"/>
    </row>
    <row r="440" spans="1:14" s="27" customFormat="1" x14ac:dyDescent="0.25">
      <c r="A440" s="21" t="s">
        <v>14</v>
      </c>
      <c r="B440" s="21">
        <v>553</v>
      </c>
      <c r="C440" s="21" t="s">
        <v>15</v>
      </c>
      <c r="D440" s="21">
        <v>44121704</v>
      </c>
      <c r="E440" s="21">
        <v>50199</v>
      </c>
      <c r="F440" s="21" t="s">
        <v>675</v>
      </c>
      <c r="G440" s="22" t="s">
        <v>583</v>
      </c>
      <c r="H440" s="21" t="s">
        <v>16</v>
      </c>
      <c r="I440" s="21">
        <v>280</v>
      </c>
      <c r="J440" s="21" t="s">
        <v>29</v>
      </c>
      <c r="K440" s="23">
        <v>4</v>
      </c>
      <c r="L440" s="25">
        <v>91530</v>
      </c>
      <c r="M440" s="25">
        <f t="shared" si="29"/>
        <v>366120</v>
      </c>
      <c r="N440" s="26"/>
    </row>
    <row r="441" spans="1:14" s="27" customFormat="1" ht="26.25" x14ac:dyDescent="0.25">
      <c r="A441" s="21" t="s">
        <v>14</v>
      </c>
      <c r="B441" s="21">
        <v>553</v>
      </c>
      <c r="C441" s="21" t="s">
        <v>15</v>
      </c>
      <c r="D441" s="21">
        <v>81111501</v>
      </c>
      <c r="E441" s="21" t="s">
        <v>676</v>
      </c>
      <c r="F441" s="21" t="s">
        <v>677</v>
      </c>
      <c r="G441" s="22" t="s">
        <v>678</v>
      </c>
      <c r="H441" s="21" t="s">
        <v>16</v>
      </c>
      <c r="I441" s="21">
        <v>280</v>
      </c>
      <c r="J441" s="21" t="s">
        <v>32</v>
      </c>
      <c r="K441" s="23">
        <v>1</v>
      </c>
      <c r="L441" s="25">
        <v>130000000</v>
      </c>
      <c r="M441" s="25">
        <f t="shared" si="29"/>
        <v>130000000</v>
      </c>
      <c r="N441" s="26"/>
    </row>
    <row r="442" spans="1:14" s="41" customFormat="1" ht="25.5" x14ac:dyDescent="0.2">
      <c r="A442" s="29" t="s">
        <v>14</v>
      </c>
      <c r="B442" s="29">
        <v>554</v>
      </c>
      <c r="C442" s="29" t="s">
        <v>15</v>
      </c>
      <c r="D442" s="29">
        <v>81101505</v>
      </c>
      <c r="E442" s="29">
        <v>10403</v>
      </c>
      <c r="F442" s="29" t="s">
        <v>679</v>
      </c>
      <c r="G442" s="30" t="s">
        <v>1614</v>
      </c>
      <c r="H442" s="29" t="s">
        <v>16</v>
      </c>
      <c r="I442" s="29" t="s">
        <v>30</v>
      </c>
      <c r="J442" s="21" t="s">
        <v>463</v>
      </c>
      <c r="K442" s="23">
        <v>1</v>
      </c>
      <c r="L442" s="24">
        <v>130145582</v>
      </c>
      <c r="M442" s="24">
        <f t="shared" si="29"/>
        <v>130145582</v>
      </c>
      <c r="N442" s="40"/>
    </row>
    <row r="443" spans="1:14" s="41" customFormat="1" x14ac:dyDescent="0.2">
      <c r="A443" s="29" t="s">
        <v>14</v>
      </c>
      <c r="B443" s="29">
        <v>554</v>
      </c>
      <c r="C443" s="29" t="s">
        <v>15</v>
      </c>
      <c r="D443" s="29">
        <v>27111801</v>
      </c>
      <c r="E443" s="29">
        <v>20401</v>
      </c>
      <c r="F443" s="29" t="s">
        <v>680</v>
      </c>
      <c r="G443" s="30" t="s">
        <v>681</v>
      </c>
      <c r="H443" s="29" t="s">
        <v>16</v>
      </c>
      <c r="I443" s="29" t="s">
        <v>30</v>
      </c>
      <c r="J443" s="21" t="s">
        <v>32</v>
      </c>
      <c r="K443" s="23">
        <v>7</v>
      </c>
      <c r="L443" s="24">
        <v>8238</v>
      </c>
      <c r="M443" s="24">
        <f t="shared" si="29"/>
        <v>57666</v>
      </c>
      <c r="N443" s="40"/>
    </row>
    <row r="444" spans="1:14" s="41" customFormat="1" ht="25.5" x14ac:dyDescent="0.2">
      <c r="A444" s="29" t="s">
        <v>14</v>
      </c>
      <c r="B444" s="29">
        <v>554</v>
      </c>
      <c r="C444" s="29" t="s">
        <v>15</v>
      </c>
      <c r="D444" s="29">
        <v>44103103</v>
      </c>
      <c r="E444" s="29">
        <v>29901</v>
      </c>
      <c r="F444" s="29" t="s">
        <v>38</v>
      </c>
      <c r="G444" s="30" t="s">
        <v>374</v>
      </c>
      <c r="H444" s="29" t="s">
        <v>16</v>
      </c>
      <c r="I444" s="29" t="s">
        <v>30</v>
      </c>
      <c r="J444" s="21" t="s">
        <v>682</v>
      </c>
      <c r="K444" s="23">
        <v>60</v>
      </c>
      <c r="L444" s="24">
        <v>920</v>
      </c>
      <c r="M444" s="24">
        <f t="shared" si="29"/>
        <v>55200</v>
      </c>
      <c r="N444" s="40"/>
    </row>
    <row r="445" spans="1:14" s="41" customFormat="1" ht="25.5" x14ac:dyDescent="0.2">
      <c r="A445" s="29" t="s">
        <v>14</v>
      </c>
      <c r="B445" s="29">
        <v>554</v>
      </c>
      <c r="C445" s="29" t="s">
        <v>15</v>
      </c>
      <c r="D445" s="29">
        <v>44121804</v>
      </c>
      <c r="E445" s="29" t="s">
        <v>397</v>
      </c>
      <c r="F445" s="29" t="s">
        <v>376</v>
      </c>
      <c r="G445" s="30" t="s">
        <v>683</v>
      </c>
      <c r="H445" s="29" t="s">
        <v>16</v>
      </c>
      <c r="I445" s="29" t="s">
        <v>30</v>
      </c>
      <c r="J445" s="21" t="s">
        <v>682</v>
      </c>
      <c r="K445" s="23">
        <v>30</v>
      </c>
      <c r="L445" s="24">
        <v>1030</v>
      </c>
      <c r="M445" s="24">
        <f t="shared" si="29"/>
        <v>30900</v>
      </c>
      <c r="N445" s="40"/>
    </row>
    <row r="446" spans="1:14" s="41" customFormat="1" ht="25.5" x14ac:dyDescent="0.2">
      <c r="A446" s="29" t="s">
        <v>14</v>
      </c>
      <c r="B446" s="29">
        <v>554</v>
      </c>
      <c r="C446" s="29" t="s">
        <v>15</v>
      </c>
      <c r="D446" s="29">
        <v>31201512</v>
      </c>
      <c r="E446" s="29" t="s">
        <v>397</v>
      </c>
      <c r="F446" s="29" t="s">
        <v>684</v>
      </c>
      <c r="G446" s="30" t="s">
        <v>401</v>
      </c>
      <c r="H446" s="29" t="s">
        <v>16</v>
      </c>
      <c r="I446" s="29" t="s">
        <v>30</v>
      </c>
      <c r="J446" s="21" t="s">
        <v>682</v>
      </c>
      <c r="K446" s="23">
        <v>200</v>
      </c>
      <c r="L446" s="24">
        <v>220</v>
      </c>
      <c r="M446" s="24">
        <f t="shared" si="29"/>
        <v>44000</v>
      </c>
      <c r="N446" s="40"/>
    </row>
    <row r="447" spans="1:14" s="41" customFormat="1" x14ac:dyDescent="0.2">
      <c r="A447" s="29" t="s">
        <v>14</v>
      </c>
      <c r="B447" s="29">
        <v>554</v>
      </c>
      <c r="C447" s="29" t="s">
        <v>15</v>
      </c>
      <c r="D447" s="29">
        <v>44122104</v>
      </c>
      <c r="E447" s="29" t="s">
        <v>397</v>
      </c>
      <c r="F447" s="29" t="s">
        <v>43</v>
      </c>
      <c r="G447" s="30" t="s">
        <v>404</v>
      </c>
      <c r="H447" s="29" t="s">
        <v>16</v>
      </c>
      <c r="I447" s="29" t="s">
        <v>30</v>
      </c>
      <c r="J447" s="21" t="s">
        <v>682</v>
      </c>
      <c r="K447" s="23">
        <v>100</v>
      </c>
      <c r="L447" s="24">
        <v>165</v>
      </c>
      <c r="M447" s="24">
        <f t="shared" si="29"/>
        <v>16500</v>
      </c>
      <c r="N447" s="40"/>
    </row>
    <row r="448" spans="1:14" s="41" customFormat="1" x14ac:dyDescent="0.2">
      <c r="A448" s="29" t="s">
        <v>14</v>
      </c>
      <c r="B448" s="29">
        <v>554</v>
      </c>
      <c r="C448" s="29" t="s">
        <v>15</v>
      </c>
      <c r="D448" s="29">
        <v>44122104</v>
      </c>
      <c r="E448" s="29" t="s">
        <v>397</v>
      </c>
      <c r="F448" s="29" t="s">
        <v>685</v>
      </c>
      <c r="G448" s="30" t="s">
        <v>405</v>
      </c>
      <c r="H448" s="29" t="s">
        <v>16</v>
      </c>
      <c r="I448" s="29" t="s">
        <v>30</v>
      </c>
      <c r="J448" s="21" t="s">
        <v>682</v>
      </c>
      <c r="K448" s="23">
        <v>100</v>
      </c>
      <c r="L448" s="24">
        <v>370</v>
      </c>
      <c r="M448" s="24">
        <f t="shared" si="29"/>
        <v>37000</v>
      </c>
      <c r="N448" s="40"/>
    </row>
    <row r="449" spans="1:14" s="41" customFormat="1" x14ac:dyDescent="0.2">
      <c r="A449" s="29" t="s">
        <v>14</v>
      </c>
      <c r="B449" s="29">
        <v>554</v>
      </c>
      <c r="C449" s="29" t="s">
        <v>15</v>
      </c>
      <c r="D449" s="29">
        <v>44121802</v>
      </c>
      <c r="E449" s="29" t="s">
        <v>397</v>
      </c>
      <c r="F449" s="29" t="s">
        <v>686</v>
      </c>
      <c r="G449" s="30" t="s">
        <v>378</v>
      </c>
      <c r="H449" s="29" t="s">
        <v>16</v>
      </c>
      <c r="I449" s="29" t="s">
        <v>30</v>
      </c>
      <c r="J449" s="21" t="s">
        <v>682</v>
      </c>
      <c r="K449" s="23">
        <v>110</v>
      </c>
      <c r="L449" s="24">
        <v>290</v>
      </c>
      <c r="M449" s="24">
        <f t="shared" si="29"/>
        <v>31900</v>
      </c>
      <c r="N449" s="40"/>
    </row>
    <row r="450" spans="1:14" s="41" customFormat="1" x14ac:dyDescent="0.2">
      <c r="A450" s="29" t="s">
        <v>14</v>
      </c>
      <c r="B450" s="29">
        <v>554</v>
      </c>
      <c r="C450" s="29" t="s">
        <v>15</v>
      </c>
      <c r="D450" s="29">
        <v>44121605</v>
      </c>
      <c r="E450" s="29" t="s">
        <v>397</v>
      </c>
      <c r="F450" s="29" t="s">
        <v>415</v>
      </c>
      <c r="G450" s="30" t="s">
        <v>416</v>
      </c>
      <c r="H450" s="29" t="s">
        <v>16</v>
      </c>
      <c r="I450" s="29" t="s">
        <v>30</v>
      </c>
      <c r="J450" s="21" t="s">
        <v>682</v>
      </c>
      <c r="K450" s="23">
        <v>10</v>
      </c>
      <c r="L450" s="24">
        <v>1110</v>
      </c>
      <c r="M450" s="24">
        <f t="shared" si="29"/>
        <v>11100</v>
      </c>
      <c r="N450" s="40"/>
    </row>
    <row r="451" spans="1:14" s="41" customFormat="1" ht="25.5" x14ac:dyDescent="0.2">
      <c r="A451" s="29" t="s">
        <v>14</v>
      </c>
      <c r="B451" s="29">
        <v>554</v>
      </c>
      <c r="C451" s="29" t="s">
        <v>15</v>
      </c>
      <c r="D451" s="29">
        <v>44121615</v>
      </c>
      <c r="E451" s="29" t="s">
        <v>397</v>
      </c>
      <c r="F451" s="29" t="s">
        <v>687</v>
      </c>
      <c r="G451" s="30" t="s">
        <v>380</v>
      </c>
      <c r="H451" s="29" t="s">
        <v>16</v>
      </c>
      <c r="I451" s="29" t="s">
        <v>30</v>
      </c>
      <c r="J451" s="21" t="s">
        <v>682</v>
      </c>
      <c r="K451" s="23">
        <v>30</v>
      </c>
      <c r="L451" s="24">
        <v>1730</v>
      </c>
      <c r="M451" s="24">
        <f t="shared" si="29"/>
        <v>51900</v>
      </c>
      <c r="N451" s="40"/>
    </row>
    <row r="452" spans="1:14" s="41" customFormat="1" x14ac:dyDescent="0.2">
      <c r="A452" s="29" t="s">
        <v>14</v>
      </c>
      <c r="B452" s="29">
        <v>554</v>
      </c>
      <c r="C452" s="29" t="s">
        <v>15</v>
      </c>
      <c r="D452" s="29">
        <v>31201610</v>
      </c>
      <c r="E452" s="29" t="s">
        <v>397</v>
      </c>
      <c r="F452" s="29" t="s">
        <v>688</v>
      </c>
      <c r="G452" s="30" t="s">
        <v>689</v>
      </c>
      <c r="H452" s="29" t="s">
        <v>16</v>
      </c>
      <c r="I452" s="29" t="s">
        <v>30</v>
      </c>
      <c r="J452" s="21" t="s">
        <v>682</v>
      </c>
      <c r="K452" s="23">
        <v>30</v>
      </c>
      <c r="L452" s="24">
        <v>533</v>
      </c>
      <c r="M452" s="24">
        <f t="shared" si="29"/>
        <v>15990</v>
      </c>
      <c r="N452" s="40"/>
    </row>
    <row r="453" spans="1:14" s="41" customFormat="1" x14ac:dyDescent="0.2">
      <c r="A453" s="29" t="s">
        <v>14</v>
      </c>
      <c r="B453" s="29">
        <v>554</v>
      </c>
      <c r="C453" s="29" t="s">
        <v>15</v>
      </c>
      <c r="D453" s="29">
        <v>31201610</v>
      </c>
      <c r="E453" s="29" t="s">
        <v>397</v>
      </c>
      <c r="F453" s="29" t="s">
        <v>690</v>
      </c>
      <c r="G453" s="30" t="s">
        <v>423</v>
      </c>
      <c r="H453" s="29" t="s">
        <v>16</v>
      </c>
      <c r="I453" s="29" t="s">
        <v>30</v>
      </c>
      <c r="J453" s="21" t="s">
        <v>682</v>
      </c>
      <c r="K453" s="23">
        <v>100</v>
      </c>
      <c r="L453" s="24">
        <v>245</v>
      </c>
      <c r="M453" s="24">
        <f t="shared" si="29"/>
        <v>24500</v>
      </c>
      <c r="N453" s="40"/>
    </row>
    <row r="454" spans="1:14" s="41" customFormat="1" x14ac:dyDescent="0.2">
      <c r="A454" s="29" t="s">
        <v>14</v>
      </c>
      <c r="B454" s="29">
        <v>554</v>
      </c>
      <c r="C454" s="29" t="s">
        <v>15</v>
      </c>
      <c r="D454" s="29">
        <v>44122107</v>
      </c>
      <c r="E454" s="29" t="s">
        <v>397</v>
      </c>
      <c r="F454" s="29" t="s">
        <v>59</v>
      </c>
      <c r="G454" s="30" t="s">
        <v>429</v>
      </c>
      <c r="H454" s="29" t="s">
        <v>16</v>
      </c>
      <c r="I454" s="29" t="s">
        <v>30</v>
      </c>
      <c r="J454" s="21" t="s">
        <v>682</v>
      </c>
      <c r="K454" s="23">
        <v>40</v>
      </c>
      <c r="L454" s="24">
        <v>1255</v>
      </c>
      <c r="M454" s="24">
        <f t="shared" si="29"/>
        <v>50200</v>
      </c>
      <c r="N454" s="40"/>
    </row>
    <row r="455" spans="1:14" s="41" customFormat="1" x14ac:dyDescent="0.2">
      <c r="A455" s="29" t="s">
        <v>14</v>
      </c>
      <c r="B455" s="29">
        <v>554</v>
      </c>
      <c r="C455" s="29" t="s">
        <v>15</v>
      </c>
      <c r="D455" s="29">
        <v>43201824</v>
      </c>
      <c r="E455" s="29" t="s">
        <v>397</v>
      </c>
      <c r="F455" s="29" t="s">
        <v>691</v>
      </c>
      <c r="G455" s="30" t="s">
        <v>373</v>
      </c>
      <c r="H455" s="29" t="s">
        <v>16</v>
      </c>
      <c r="I455" s="29" t="s">
        <v>30</v>
      </c>
      <c r="J455" s="21" t="s">
        <v>682</v>
      </c>
      <c r="K455" s="23">
        <v>25</v>
      </c>
      <c r="L455" s="24">
        <v>10172</v>
      </c>
      <c r="M455" s="24">
        <f t="shared" si="29"/>
        <v>254300</v>
      </c>
      <c r="N455" s="40"/>
    </row>
    <row r="456" spans="1:14" s="41" customFormat="1" ht="25.5" x14ac:dyDescent="0.2">
      <c r="A456" s="29" t="s">
        <v>14</v>
      </c>
      <c r="B456" s="29">
        <v>554</v>
      </c>
      <c r="C456" s="29" t="s">
        <v>15</v>
      </c>
      <c r="D456" s="29" t="s">
        <v>692</v>
      </c>
      <c r="E456" s="29" t="s">
        <v>397</v>
      </c>
      <c r="F456" s="29" t="s">
        <v>693</v>
      </c>
      <c r="G456" s="30" t="s">
        <v>694</v>
      </c>
      <c r="H456" s="29" t="s">
        <v>16</v>
      </c>
      <c r="I456" s="29" t="s">
        <v>30</v>
      </c>
      <c r="J456" s="21" t="s">
        <v>682</v>
      </c>
      <c r="K456" s="23">
        <v>15</v>
      </c>
      <c r="L456" s="24">
        <v>2884</v>
      </c>
      <c r="M456" s="24">
        <f t="shared" si="29"/>
        <v>43260</v>
      </c>
      <c r="N456" s="40"/>
    </row>
    <row r="457" spans="1:14" s="41" customFormat="1" ht="25.5" x14ac:dyDescent="0.2">
      <c r="A457" s="29" t="s">
        <v>14</v>
      </c>
      <c r="B457" s="29">
        <v>554</v>
      </c>
      <c r="C457" s="29" t="s">
        <v>15</v>
      </c>
      <c r="D457" s="29" t="s">
        <v>692</v>
      </c>
      <c r="E457" s="29" t="s">
        <v>397</v>
      </c>
      <c r="F457" s="29" t="s">
        <v>693</v>
      </c>
      <c r="G457" s="30" t="s">
        <v>695</v>
      </c>
      <c r="H457" s="29" t="s">
        <v>16</v>
      </c>
      <c r="I457" s="29" t="s">
        <v>30</v>
      </c>
      <c r="J457" s="21" t="s">
        <v>682</v>
      </c>
      <c r="K457" s="23">
        <v>15</v>
      </c>
      <c r="L457" s="24">
        <v>2884</v>
      </c>
      <c r="M457" s="24">
        <f t="shared" si="29"/>
        <v>43260</v>
      </c>
      <c r="N457" s="40"/>
    </row>
    <row r="458" spans="1:14" s="41" customFormat="1" ht="25.5" x14ac:dyDescent="0.2">
      <c r="A458" s="29" t="s">
        <v>14</v>
      </c>
      <c r="B458" s="29">
        <v>554</v>
      </c>
      <c r="C458" s="29" t="s">
        <v>15</v>
      </c>
      <c r="D458" s="29">
        <v>44121902</v>
      </c>
      <c r="E458" s="29">
        <v>29901</v>
      </c>
      <c r="F458" s="29" t="s">
        <v>444</v>
      </c>
      <c r="G458" s="30" t="s">
        <v>696</v>
      </c>
      <c r="H458" s="29" t="s">
        <v>16</v>
      </c>
      <c r="I458" s="29" t="s">
        <v>30</v>
      </c>
      <c r="J458" s="21" t="s">
        <v>682</v>
      </c>
      <c r="K458" s="23">
        <v>120</v>
      </c>
      <c r="L458" s="24">
        <v>45</v>
      </c>
      <c r="M458" s="24">
        <f t="shared" si="29"/>
        <v>5400</v>
      </c>
      <c r="N458" s="40"/>
    </row>
    <row r="459" spans="1:14" s="41" customFormat="1" ht="25.5" x14ac:dyDescent="0.2">
      <c r="A459" s="29" t="s">
        <v>14</v>
      </c>
      <c r="B459" s="29">
        <v>554</v>
      </c>
      <c r="C459" s="29" t="s">
        <v>15</v>
      </c>
      <c r="D459" s="29">
        <v>44121902</v>
      </c>
      <c r="E459" s="29" t="s">
        <v>397</v>
      </c>
      <c r="F459" s="29" t="s">
        <v>63</v>
      </c>
      <c r="G459" s="30" t="s">
        <v>697</v>
      </c>
      <c r="H459" s="29" t="s">
        <v>16</v>
      </c>
      <c r="I459" s="29" t="s">
        <v>30</v>
      </c>
      <c r="J459" s="21" t="s">
        <v>682</v>
      </c>
      <c r="K459" s="23">
        <v>120</v>
      </c>
      <c r="L459" s="24">
        <v>60</v>
      </c>
      <c r="M459" s="24">
        <f t="shared" si="29"/>
        <v>7200</v>
      </c>
      <c r="N459" s="40"/>
    </row>
    <row r="460" spans="1:14" s="41" customFormat="1" x14ac:dyDescent="0.2">
      <c r="A460" s="29" t="s">
        <v>14</v>
      </c>
      <c r="B460" s="29">
        <v>554</v>
      </c>
      <c r="C460" s="29" t="s">
        <v>15</v>
      </c>
      <c r="D460" s="29">
        <v>41111604</v>
      </c>
      <c r="E460" s="29">
        <v>29901</v>
      </c>
      <c r="F460" s="29" t="s">
        <v>67</v>
      </c>
      <c r="G460" s="30" t="s">
        <v>459</v>
      </c>
      <c r="H460" s="29" t="s">
        <v>16</v>
      </c>
      <c r="I460" s="29" t="s">
        <v>30</v>
      </c>
      <c r="J460" s="21" t="s">
        <v>682</v>
      </c>
      <c r="K460" s="23">
        <v>12</v>
      </c>
      <c r="L460" s="24">
        <v>6490</v>
      </c>
      <c r="M460" s="24">
        <f t="shared" si="29"/>
        <v>77880</v>
      </c>
      <c r="N460" s="40"/>
    </row>
    <row r="461" spans="1:14" s="41" customFormat="1" x14ac:dyDescent="0.2">
      <c r="A461" s="29" t="s">
        <v>14</v>
      </c>
      <c r="B461" s="29">
        <v>554</v>
      </c>
      <c r="C461" s="29" t="s">
        <v>15</v>
      </c>
      <c r="D461" s="29">
        <v>44121613</v>
      </c>
      <c r="E461" s="29">
        <v>29901</v>
      </c>
      <c r="F461" s="29" t="s">
        <v>67</v>
      </c>
      <c r="G461" s="30" t="s">
        <v>445</v>
      </c>
      <c r="H461" s="29" t="s">
        <v>16</v>
      </c>
      <c r="I461" s="29" t="s">
        <v>30</v>
      </c>
      <c r="J461" s="21" t="s">
        <v>682</v>
      </c>
      <c r="K461" s="23">
        <v>12</v>
      </c>
      <c r="L461" s="24">
        <v>6490</v>
      </c>
      <c r="M461" s="24">
        <f t="shared" si="29"/>
        <v>77880</v>
      </c>
      <c r="N461" s="40"/>
    </row>
    <row r="462" spans="1:14" s="41" customFormat="1" x14ac:dyDescent="0.2">
      <c r="A462" s="29" t="s">
        <v>14</v>
      </c>
      <c r="B462" s="29">
        <v>554</v>
      </c>
      <c r="C462" s="29" t="s">
        <v>15</v>
      </c>
      <c r="D462" s="29">
        <v>44102414</v>
      </c>
      <c r="E462" s="29" t="s">
        <v>397</v>
      </c>
      <c r="F462" s="29" t="s">
        <v>72</v>
      </c>
      <c r="G462" s="30" t="s">
        <v>1615</v>
      </c>
      <c r="H462" s="29" t="s">
        <v>16</v>
      </c>
      <c r="I462" s="29" t="s">
        <v>30</v>
      </c>
      <c r="J462" s="21" t="s">
        <v>682</v>
      </c>
      <c r="K462" s="23">
        <v>4</v>
      </c>
      <c r="L462" s="24">
        <v>13530</v>
      </c>
      <c r="M462" s="24">
        <f t="shared" si="29"/>
        <v>54120</v>
      </c>
      <c r="N462" s="40"/>
    </row>
    <row r="463" spans="1:14" s="41" customFormat="1" x14ac:dyDescent="0.2">
      <c r="A463" s="29" t="s">
        <v>14</v>
      </c>
      <c r="B463" s="29">
        <v>554</v>
      </c>
      <c r="C463" s="29" t="s">
        <v>15</v>
      </c>
      <c r="D463" s="29">
        <v>44122025</v>
      </c>
      <c r="E463" s="29">
        <v>29903</v>
      </c>
      <c r="F463" s="29" t="s">
        <v>698</v>
      </c>
      <c r="G463" s="30" t="s">
        <v>699</v>
      </c>
      <c r="H463" s="29" t="s">
        <v>16</v>
      </c>
      <c r="I463" s="29" t="s">
        <v>30</v>
      </c>
      <c r="J463" s="21" t="s">
        <v>29</v>
      </c>
      <c r="K463" s="23">
        <v>20</v>
      </c>
      <c r="L463" s="24">
        <v>1084</v>
      </c>
      <c r="M463" s="24">
        <f t="shared" ref="M463:M481" si="30">+K463*L463</f>
        <v>21680</v>
      </c>
      <c r="N463" s="40"/>
    </row>
    <row r="464" spans="1:14" s="41" customFormat="1" x14ac:dyDescent="0.2">
      <c r="A464" s="29" t="s">
        <v>14</v>
      </c>
      <c r="B464" s="29">
        <v>554</v>
      </c>
      <c r="C464" s="29" t="s">
        <v>15</v>
      </c>
      <c r="D464" s="29">
        <v>44122025</v>
      </c>
      <c r="E464" s="29">
        <v>29903</v>
      </c>
      <c r="F464" s="29" t="s">
        <v>698</v>
      </c>
      <c r="G464" s="30" t="s">
        <v>506</v>
      </c>
      <c r="H464" s="29" t="s">
        <v>16</v>
      </c>
      <c r="I464" s="29" t="s">
        <v>30</v>
      </c>
      <c r="J464" s="21" t="s">
        <v>29</v>
      </c>
      <c r="K464" s="23">
        <v>20</v>
      </c>
      <c r="L464" s="24">
        <v>994</v>
      </c>
      <c r="M464" s="24">
        <f t="shared" si="30"/>
        <v>19880</v>
      </c>
      <c r="N464" s="40"/>
    </row>
    <row r="465" spans="1:14" s="41" customFormat="1" ht="25.5" x14ac:dyDescent="0.2">
      <c r="A465" s="29" t="s">
        <v>14</v>
      </c>
      <c r="B465" s="29">
        <v>554</v>
      </c>
      <c r="C465" s="29" t="s">
        <v>15</v>
      </c>
      <c r="D465" s="29" t="s">
        <v>79</v>
      </c>
      <c r="E465" s="29" t="s">
        <v>502</v>
      </c>
      <c r="F465" s="29" t="s">
        <v>76</v>
      </c>
      <c r="G465" s="30" t="s">
        <v>503</v>
      </c>
      <c r="H465" s="29" t="s">
        <v>16</v>
      </c>
      <c r="I465" s="29" t="s">
        <v>30</v>
      </c>
      <c r="J465" s="21" t="s">
        <v>29</v>
      </c>
      <c r="K465" s="23">
        <v>15</v>
      </c>
      <c r="L465" s="24">
        <v>6387</v>
      </c>
      <c r="M465" s="24">
        <f t="shared" si="30"/>
        <v>95805</v>
      </c>
      <c r="N465" s="40"/>
    </row>
    <row r="466" spans="1:14" s="41" customFormat="1" x14ac:dyDescent="0.2">
      <c r="A466" s="29" t="s">
        <v>14</v>
      </c>
      <c r="B466" s="29">
        <v>554</v>
      </c>
      <c r="C466" s="29" t="s">
        <v>15</v>
      </c>
      <c r="D466" s="29" t="s">
        <v>79</v>
      </c>
      <c r="E466" s="29" t="s">
        <v>502</v>
      </c>
      <c r="F466" s="29" t="s">
        <v>76</v>
      </c>
      <c r="G466" s="30" t="s">
        <v>504</v>
      </c>
      <c r="H466" s="29" t="s">
        <v>16</v>
      </c>
      <c r="I466" s="29" t="s">
        <v>30</v>
      </c>
      <c r="J466" s="21" t="s">
        <v>29</v>
      </c>
      <c r="K466" s="23">
        <v>15</v>
      </c>
      <c r="L466" s="24">
        <v>4059</v>
      </c>
      <c r="M466" s="24">
        <f t="shared" si="30"/>
        <v>60885</v>
      </c>
      <c r="N466" s="40"/>
    </row>
    <row r="467" spans="1:14" s="41" customFormat="1" ht="38.25" x14ac:dyDescent="0.2">
      <c r="A467" s="29" t="s">
        <v>14</v>
      </c>
      <c r="B467" s="29">
        <v>554</v>
      </c>
      <c r="C467" s="29" t="s">
        <v>15</v>
      </c>
      <c r="D467" s="29">
        <v>14111530</v>
      </c>
      <c r="E467" s="29">
        <v>29903</v>
      </c>
      <c r="F467" s="29" t="s">
        <v>75</v>
      </c>
      <c r="G467" s="30" t="s">
        <v>512</v>
      </c>
      <c r="H467" s="29" t="s">
        <v>16</v>
      </c>
      <c r="I467" s="29" t="s">
        <v>30</v>
      </c>
      <c r="J467" s="21" t="s">
        <v>29</v>
      </c>
      <c r="K467" s="23">
        <v>80</v>
      </c>
      <c r="L467" s="24">
        <v>1367</v>
      </c>
      <c r="M467" s="24">
        <f t="shared" si="30"/>
        <v>109360</v>
      </c>
      <c r="N467" s="40"/>
    </row>
    <row r="468" spans="1:14" s="41" customFormat="1" x14ac:dyDescent="0.2">
      <c r="A468" s="29" t="s">
        <v>14</v>
      </c>
      <c r="B468" s="29">
        <v>554</v>
      </c>
      <c r="C468" s="29" t="s">
        <v>15</v>
      </c>
      <c r="D468" s="29">
        <v>14111507</v>
      </c>
      <c r="E468" s="29">
        <v>29903</v>
      </c>
      <c r="F468" s="29" t="s">
        <v>626</v>
      </c>
      <c r="G468" s="30" t="s">
        <v>700</v>
      </c>
      <c r="H468" s="29" t="s">
        <v>16</v>
      </c>
      <c r="I468" s="29" t="s">
        <v>30</v>
      </c>
      <c r="J468" s="21" t="s">
        <v>29</v>
      </c>
      <c r="K468" s="23">
        <v>400</v>
      </c>
      <c r="L468" s="24">
        <v>2723</v>
      </c>
      <c r="M468" s="24">
        <f t="shared" si="30"/>
        <v>1089200</v>
      </c>
      <c r="N468" s="40"/>
    </row>
    <row r="469" spans="1:14" s="41" customFormat="1" x14ac:dyDescent="0.2">
      <c r="A469" s="29" t="s">
        <v>14</v>
      </c>
      <c r="B469" s="29">
        <v>554</v>
      </c>
      <c r="C469" s="29" t="s">
        <v>15</v>
      </c>
      <c r="D469" s="29">
        <v>14111507</v>
      </c>
      <c r="E469" s="29">
        <v>29903</v>
      </c>
      <c r="F469" s="29" t="s">
        <v>626</v>
      </c>
      <c r="G469" s="30" t="s">
        <v>22</v>
      </c>
      <c r="H469" s="29" t="s">
        <v>16</v>
      </c>
      <c r="I469" s="29" t="s">
        <v>30</v>
      </c>
      <c r="J469" s="21" t="s">
        <v>29</v>
      </c>
      <c r="K469" s="23">
        <v>15</v>
      </c>
      <c r="L469" s="24">
        <v>2740</v>
      </c>
      <c r="M469" s="24">
        <f t="shared" si="30"/>
        <v>41100</v>
      </c>
      <c r="N469" s="40"/>
    </row>
    <row r="470" spans="1:14" s="41" customFormat="1" x14ac:dyDescent="0.2">
      <c r="A470" s="29" t="s">
        <v>14</v>
      </c>
      <c r="B470" s="29">
        <v>554</v>
      </c>
      <c r="C470" s="29" t="s">
        <v>15</v>
      </c>
      <c r="D470" s="29">
        <v>44121506</v>
      </c>
      <c r="E470" s="29">
        <v>29903</v>
      </c>
      <c r="F470" s="29" t="s">
        <v>92</v>
      </c>
      <c r="G470" s="30" t="s">
        <v>514</v>
      </c>
      <c r="H470" s="29" t="s">
        <v>16</v>
      </c>
      <c r="I470" s="29" t="s">
        <v>30</v>
      </c>
      <c r="J470" s="21" t="s">
        <v>29</v>
      </c>
      <c r="K470" s="23">
        <v>5</v>
      </c>
      <c r="L470" s="24">
        <v>2223</v>
      </c>
      <c r="M470" s="24">
        <f t="shared" si="30"/>
        <v>11115</v>
      </c>
      <c r="N470" s="40"/>
    </row>
    <row r="471" spans="1:14" s="41" customFormat="1" x14ac:dyDescent="0.2">
      <c r="A471" s="29" t="s">
        <v>14</v>
      </c>
      <c r="B471" s="29">
        <v>554</v>
      </c>
      <c r="C471" s="29" t="s">
        <v>15</v>
      </c>
      <c r="D471" s="29">
        <v>44121506</v>
      </c>
      <c r="E471" s="29">
        <v>29903</v>
      </c>
      <c r="F471" s="29" t="s">
        <v>92</v>
      </c>
      <c r="G471" s="30" t="s">
        <v>494</v>
      </c>
      <c r="H471" s="29" t="s">
        <v>16</v>
      </c>
      <c r="I471" s="29" t="s">
        <v>30</v>
      </c>
      <c r="J471" s="21" t="s">
        <v>29</v>
      </c>
      <c r="K471" s="23">
        <v>10</v>
      </c>
      <c r="L471" s="24">
        <v>2206</v>
      </c>
      <c r="M471" s="24">
        <f t="shared" si="30"/>
        <v>22060</v>
      </c>
      <c r="N471" s="40"/>
    </row>
    <row r="472" spans="1:14" s="41" customFormat="1" x14ac:dyDescent="0.2">
      <c r="A472" s="29" t="s">
        <v>14</v>
      </c>
      <c r="B472" s="29">
        <v>554</v>
      </c>
      <c r="C472" s="29" t="s">
        <v>15</v>
      </c>
      <c r="D472" s="29">
        <v>44121506</v>
      </c>
      <c r="E472" s="29">
        <v>29903</v>
      </c>
      <c r="F472" s="29" t="s">
        <v>92</v>
      </c>
      <c r="G472" s="30" t="s">
        <v>515</v>
      </c>
      <c r="H472" s="29" t="s">
        <v>16</v>
      </c>
      <c r="I472" s="29" t="s">
        <v>30</v>
      </c>
      <c r="J472" s="21" t="s">
        <v>29</v>
      </c>
      <c r="K472" s="23">
        <v>5</v>
      </c>
      <c r="L472" s="24">
        <v>3067</v>
      </c>
      <c r="M472" s="24">
        <f t="shared" si="30"/>
        <v>15335</v>
      </c>
      <c r="N472" s="40"/>
    </row>
    <row r="473" spans="1:14" s="41" customFormat="1" x14ac:dyDescent="0.2">
      <c r="A473" s="29" t="s">
        <v>14</v>
      </c>
      <c r="B473" s="29">
        <v>554</v>
      </c>
      <c r="C473" s="29" t="s">
        <v>15</v>
      </c>
      <c r="D473" s="29">
        <v>43211711</v>
      </c>
      <c r="E473" s="29">
        <v>50105</v>
      </c>
      <c r="F473" s="29" t="s">
        <v>109</v>
      </c>
      <c r="G473" s="30" t="s">
        <v>701</v>
      </c>
      <c r="H473" s="29" t="s">
        <v>16</v>
      </c>
      <c r="I473" s="29">
        <v>280</v>
      </c>
      <c r="J473" s="21" t="s">
        <v>32</v>
      </c>
      <c r="K473" s="23">
        <v>4</v>
      </c>
      <c r="L473" s="24">
        <v>4725000</v>
      </c>
      <c r="M473" s="24">
        <f t="shared" si="30"/>
        <v>18900000</v>
      </c>
      <c r="N473" s="40"/>
    </row>
    <row r="474" spans="1:14" s="41" customFormat="1" x14ac:dyDescent="0.2">
      <c r="A474" s="29" t="s">
        <v>14</v>
      </c>
      <c r="B474" s="29">
        <v>554</v>
      </c>
      <c r="C474" s="29" t="s">
        <v>15</v>
      </c>
      <c r="D474" s="29">
        <v>25132103</v>
      </c>
      <c r="E474" s="29">
        <v>50199</v>
      </c>
      <c r="F474" s="29" t="s">
        <v>702</v>
      </c>
      <c r="G474" s="30" t="s">
        <v>703</v>
      </c>
      <c r="H474" s="29" t="s">
        <v>16</v>
      </c>
      <c r="I474" s="29">
        <v>280</v>
      </c>
      <c r="J474" s="21" t="s">
        <v>32</v>
      </c>
      <c r="K474" s="23">
        <v>3</v>
      </c>
      <c r="L474" s="24">
        <v>1450000</v>
      </c>
      <c r="M474" s="24">
        <f t="shared" si="30"/>
        <v>4350000</v>
      </c>
      <c r="N474" s="40"/>
    </row>
    <row r="475" spans="1:14" s="41" customFormat="1" x14ac:dyDescent="0.2">
      <c r="A475" s="29" t="s">
        <v>14</v>
      </c>
      <c r="B475" s="29">
        <v>554</v>
      </c>
      <c r="C475" s="29" t="s">
        <v>15</v>
      </c>
      <c r="D475" s="29">
        <v>52161518</v>
      </c>
      <c r="E475" s="29">
        <v>50199</v>
      </c>
      <c r="F475" s="29" t="s">
        <v>704</v>
      </c>
      <c r="G475" s="30" t="s">
        <v>705</v>
      </c>
      <c r="H475" s="29" t="s">
        <v>16</v>
      </c>
      <c r="I475" s="29">
        <v>280</v>
      </c>
      <c r="J475" s="21" t="s">
        <v>32</v>
      </c>
      <c r="K475" s="23">
        <v>3</v>
      </c>
      <c r="L475" s="24">
        <v>170000</v>
      </c>
      <c r="M475" s="24">
        <f t="shared" si="30"/>
        <v>510000</v>
      </c>
      <c r="N475" s="40"/>
    </row>
    <row r="476" spans="1:14" s="41" customFormat="1" x14ac:dyDescent="0.2">
      <c r="A476" s="29" t="s">
        <v>14</v>
      </c>
      <c r="B476" s="29">
        <v>554</v>
      </c>
      <c r="C476" s="29" t="s">
        <v>15</v>
      </c>
      <c r="D476" s="29">
        <v>52161518</v>
      </c>
      <c r="E476" s="29">
        <v>50199</v>
      </c>
      <c r="F476" s="29" t="s">
        <v>706</v>
      </c>
      <c r="G476" s="30" t="s">
        <v>707</v>
      </c>
      <c r="H476" s="29" t="s">
        <v>16</v>
      </c>
      <c r="I476" s="29">
        <v>280</v>
      </c>
      <c r="J476" s="21" t="s">
        <v>32</v>
      </c>
      <c r="K476" s="23">
        <v>2</v>
      </c>
      <c r="L476" s="24">
        <v>500000</v>
      </c>
      <c r="M476" s="24">
        <f t="shared" si="30"/>
        <v>1000000</v>
      </c>
      <c r="N476" s="40"/>
    </row>
    <row r="477" spans="1:14" s="41" customFormat="1" x14ac:dyDescent="0.2">
      <c r="A477" s="29" t="s">
        <v>14</v>
      </c>
      <c r="B477" s="29">
        <v>554</v>
      </c>
      <c r="C477" s="29" t="s">
        <v>15</v>
      </c>
      <c r="D477" s="29">
        <v>81101513</v>
      </c>
      <c r="E477" s="29" t="s">
        <v>708</v>
      </c>
      <c r="F477" s="29" t="s">
        <v>709</v>
      </c>
      <c r="G477" s="30" t="s">
        <v>1617</v>
      </c>
      <c r="H477" s="29" t="s">
        <v>16</v>
      </c>
      <c r="I477" s="29">
        <v>280</v>
      </c>
      <c r="J477" s="21" t="s">
        <v>463</v>
      </c>
      <c r="K477" s="23">
        <v>1</v>
      </c>
      <c r="L477" s="24">
        <v>894788289</v>
      </c>
      <c r="M477" s="24">
        <f t="shared" si="30"/>
        <v>894788289</v>
      </c>
      <c r="N477" s="40"/>
    </row>
    <row r="478" spans="1:14" s="41" customFormat="1" x14ac:dyDescent="0.2">
      <c r="A478" s="29" t="s">
        <v>14</v>
      </c>
      <c r="B478" s="29">
        <v>554</v>
      </c>
      <c r="C478" s="29" t="s">
        <v>15</v>
      </c>
      <c r="D478" s="29">
        <v>81101513</v>
      </c>
      <c r="E478" s="29" t="s">
        <v>708</v>
      </c>
      <c r="F478" s="29" t="s">
        <v>709</v>
      </c>
      <c r="G478" s="30" t="s">
        <v>1616</v>
      </c>
      <c r="H478" s="29" t="s">
        <v>16</v>
      </c>
      <c r="I478" s="29">
        <v>280</v>
      </c>
      <c r="J478" s="21" t="s">
        <v>463</v>
      </c>
      <c r="K478" s="23">
        <v>1</v>
      </c>
      <c r="L478" s="24">
        <v>330808861.30000001</v>
      </c>
      <c r="M478" s="24">
        <f t="shared" si="30"/>
        <v>330808861.30000001</v>
      </c>
      <c r="N478" s="40"/>
    </row>
    <row r="479" spans="1:14" s="41" customFormat="1" x14ac:dyDescent="0.2">
      <c r="A479" s="29" t="s">
        <v>14</v>
      </c>
      <c r="B479" s="29">
        <v>554</v>
      </c>
      <c r="C479" s="29" t="s">
        <v>15</v>
      </c>
      <c r="D479" s="29">
        <v>81101513</v>
      </c>
      <c r="E479" s="29" t="s">
        <v>708</v>
      </c>
      <c r="F479" s="29" t="s">
        <v>709</v>
      </c>
      <c r="G479" s="30" t="s">
        <v>1618</v>
      </c>
      <c r="H479" s="29" t="s">
        <v>16</v>
      </c>
      <c r="I479" s="29">
        <v>280</v>
      </c>
      <c r="J479" s="21" t="s">
        <v>463</v>
      </c>
      <c r="K479" s="23">
        <v>1</v>
      </c>
      <c r="L479" s="24">
        <v>524294987.26999998</v>
      </c>
      <c r="M479" s="24">
        <f t="shared" si="30"/>
        <v>524294987.26999998</v>
      </c>
      <c r="N479" s="40"/>
    </row>
    <row r="480" spans="1:14" s="41" customFormat="1" ht="25.5" x14ac:dyDescent="0.2">
      <c r="A480" s="29" t="s">
        <v>14</v>
      </c>
      <c r="B480" s="29">
        <v>554</v>
      </c>
      <c r="C480" s="29" t="s">
        <v>15</v>
      </c>
      <c r="D480" s="29">
        <v>81101513</v>
      </c>
      <c r="E480" s="29" t="s">
        <v>708</v>
      </c>
      <c r="F480" s="29" t="s">
        <v>709</v>
      </c>
      <c r="G480" s="30" t="s">
        <v>1619</v>
      </c>
      <c r="H480" s="29" t="s">
        <v>16</v>
      </c>
      <c r="I480" s="29">
        <v>280</v>
      </c>
      <c r="J480" s="21" t="s">
        <v>463</v>
      </c>
      <c r="K480" s="23">
        <v>1</v>
      </c>
      <c r="L480" s="24">
        <v>1218000335</v>
      </c>
      <c r="M480" s="24">
        <f t="shared" si="30"/>
        <v>1218000335</v>
      </c>
      <c r="N480" s="40"/>
    </row>
    <row r="481" spans="1:14" s="41" customFormat="1" ht="38.25" x14ac:dyDescent="0.2">
      <c r="A481" s="29" t="s">
        <v>14</v>
      </c>
      <c r="B481" s="29">
        <v>554</v>
      </c>
      <c r="C481" s="29" t="s">
        <v>15</v>
      </c>
      <c r="D481" s="29">
        <v>43231512</v>
      </c>
      <c r="E481" s="29">
        <v>59903</v>
      </c>
      <c r="F481" s="29" t="s">
        <v>142</v>
      </c>
      <c r="G481" s="30" t="s">
        <v>1620</v>
      </c>
      <c r="H481" s="29" t="s">
        <v>16</v>
      </c>
      <c r="I481" s="29">
        <v>280</v>
      </c>
      <c r="J481" s="21" t="s">
        <v>463</v>
      </c>
      <c r="K481" s="23">
        <v>1</v>
      </c>
      <c r="L481" s="24">
        <v>100000000</v>
      </c>
      <c r="M481" s="24">
        <f t="shared" si="30"/>
        <v>100000000</v>
      </c>
      <c r="N481" s="40"/>
    </row>
    <row r="482" spans="1:14" s="46" customFormat="1" ht="25.5" x14ac:dyDescent="0.2">
      <c r="A482" s="29" t="s">
        <v>14</v>
      </c>
      <c r="B482" s="29">
        <v>555</v>
      </c>
      <c r="C482" s="29" t="s">
        <v>15</v>
      </c>
      <c r="D482" s="42">
        <v>73159994</v>
      </c>
      <c r="E482" s="43" t="s">
        <v>710</v>
      </c>
      <c r="F482" s="42" t="s">
        <v>711</v>
      </c>
      <c r="G482" s="44" t="s">
        <v>1621</v>
      </c>
      <c r="H482" s="45" t="s">
        <v>16</v>
      </c>
      <c r="I482" s="31" t="s">
        <v>30</v>
      </c>
      <c r="J482" s="21" t="s">
        <v>463</v>
      </c>
      <c r="K482" s="23">
        <v>1</v>
      </c>
      <c r="L482" s="32">
        <v>1926388500</v>
      </c>
      <c r="M482" s="32">
        <f>+K482*L482</f>
        <v>1926388500</v>
      </c>
      <c r="N482" s="29"/>
    </row>
    <row r="483" spans="1:14" s="46" customFormat="1" ht="38.25" x14ac:dyDescent="0.2">
      <c r="A483" s="29" t="s">
        <v>14</v>
      </c>
      <c r="B483" s="29">
        <v>555</v>
      </c>
      <c r="C483" s="29" t="s">
        <v>15</v>
      </c>
      <c r="D483" s="42">
        <v>73159994</v>
      </c>
      <c r="E483" s="43" t="s">
        <v>710</v>
      </c>
      <c r="F483" s="42" t="s">
        <v>711</v>
      </c>
      <c r="G483" s="44" t="s">
        <v>1622</v>
      </c>
      <c r="H483" s="45" t="s">
        <v>16</v>
      </c>
      <c r="I483" s="31" t="s">
        <v>30</v>
      </c>
      <c r="J483" s="21" t="s">
        <v>463</v>
      </c>
      <c r="K483" s="23">
        <v>1</v>
      </c>
      <c r="L483" s="32">
        <v>620358008</v>
      </c>
      <c r="M483" s="32">
        <f t="shared" ref="M483:M546" si="31">+K483*L483</f>
        <v>620358008</v>
      </c>
      <c r="N483" s="29"/>
    </row>
    <row r="484" spans="1:14" s="46" customFormat="1" ht="51" x14ac:dyDescent="0.2">
      <c r="A484" s="29" t="s">
        <v>14</v>
      </c>
      <c r="B484" s="29">
        <v>555</v>
      </c>
      <c r="C484" s="29" t="s">
        <v>15</v>
      </c>
      <c r="D484" s="42">
        <v>73159994</v>
      </c>
      <c r="E484" s="43" t="s">
        <v>710</v>
      </c>
      <c r="F484" s="42" t="s">
        <v>711</v>
      </c>
      <c r="G484" s="44" t="s">
        <v>1623</v>
      </c>
      <c r="H484" s="45" t="s">
        <v>16</v>
      </c>
      <c r="I484" s="31" t="s">
        <v>30</v>
      </c>
      <c r="J484" s="21" t="s">
        <v>463</v>
      </c>
      <c r="K484" s="23">
        <v>1</v>
      </c>
      <c r="L484" s="32">
        <v>107736624</v>
      </c>
      <c r="M484" s="32">
        <f t="shared" si="31"/>
        <v>107736624</v>
      </c>
      <c r="N484" s="29"/>
    </row>
    <row r="485" spans="1:14" s="46" customFormat="1" ht="38.25" x14ac:dyDescent="0.2">
      <c r="A485" s="29" t="s">
        <v>14</v>
      </c>
      <c r="B485" s="29">
        <v>555</v>
      </c>
      <c r="C485" s="29" t="s">
        <v>15</v>
      </c>
      <c r="D485" s="42">
        <v>73159994</v>
      </c>
      <c r="E485" s="43" t="s">
        <v>710</v>
      </c>
      <c r="F485" s="42" t="s">
        <v>711</v>
      </c>
      <c r="G485" s="44" t="s">
        <v>1624</v>
      </c>
      <c r="H485" s="45" t="s">
        <v>16</v>
      </c>
      <c r="I485" s="31" t="s">
        <v>30</v>
      </c>
      <c r="J485" s="21" t="s">
        <v>463</v>
      </c>
      <c r="K485" s="23">
        <v>1</v>
      </c>
      <c r="L485" s="32">
        <v>266072625</v>
      </c>
      <c r="M485" s="32">
        <f t="shared" si="31"/>
        <v>266072625</v>
      </c>
      <c r="N485" s="29"/>
    </row>
    <row r="486" spans="1:14" s="46" customFormat="1" ht="63.75" x14ac:dyDescent="0.2">
      <c r="A486" s="29" t="s">
        <v>14</v>
      </c>
      <c r="B486" s="29">
        <v>555</v>
      </c>
      <c r="C486" s="29" t="s">
        <v>15</v>
      </c>
      <c r="D486" s="42">
        <v>81112002</v>
      </c>
      <c r="E486" s="43" t="s">
        <v>712</v>
      </c>
      <c r="F486" s="42" t="s">
        <v>713</v>
      </c>
      <c r="G486" s="44" t="s">
        <v>1625</v>
      </c>
      <c r="H486" s="45" t="s">
        <v>16</v>
      </c>
      <c r="I486" s="31" t="s">
        <v>30</v>
      </c>
      <c r="J486" s="21" t="s">
        <v>463</v>
      </c>
      <c r="K486" s="23">
        <v>12</v>
      </c>
      <c r="L486" s="32">
        <v>30900022</v>
      </c>
      <c r="M486" s="32">
        <f t="shared" si="31"/>
        <v>370800264</v>
      </c>
      <c r="N486" s="29"/>
    </row>
    <row r="487" spans="1:14" s="46" customFormat="1" ht="12.75" x14ac:dyDescent="0.2">
      <c r="A487" s="29" t="s">
        <v>14</v>
      </c>
      <c r="B487" s="29">
        <v>555</v>
      </c>
      <c r="C487" s="29" t="s">
        <v>15</v>
      </c>
      <c r="D487" s="42">
        <v>82121507</v>
      </c>
      <c r="E487" s="43" t="s">
        <v>604</v>
      </c>
      <c r="F487" s="42" t="s">
        <v>118</v>
      </c>
      <c r="G487" s="44" t="s">
        <v>714</v>
      </c>
      <c r="H487" s="45" t="s">
        <v>16</v>
      </c>
      <c r="I487" s="31" t="s">
        <v>30</v>
      </c>
      <c r="J487" s="21" t="s">
        <v>29</v>
      </c>
      <c r="K487" s="23">
        <v>1</v>
      </c>
      <c r="L487" s="32">
        <v>9000000</v>
      </c>
      <c r="M487" s="32">
        <f t="shared" si="31"/>
        <v>9000000</v>
      </c>
      <c r="N487" s="29"/>
    </row>
    <row r="488" spans="1:14" s="46" customFormat="1" ht="12.75" x14ac:dyDescent="0.2">
      <c r="A488" s="29" t="s">
        <v>14</v>
      </c>
      <c r="B488" s="29">
        <v>555</v>
      </c>
      <c r="C488" s="29" t="s">
        <v>15</v>
      </c>
      <c r="D488" s="42">
        <v>82121507</v>
      </c>
      <c r="E488" s="43" t="s">
        <v>604</v>
      </c>
      <c r="F488" s="42" t="s">
        <v>118</v>
      </c>
      <c r="G488" s="44" t="s">
        <v>715</v>
      </c>
      <c r="H488" s="45" t="s">
        <v>16</v>
      </c>
      <c r="I488" s="31" t="s">
        <v>30</v>
      </c>
      <c r="J488" s="21" t="s">
        <v>29</v>
      </c>
      <c r="K488" s="23">
        <v>1</v>
      </c>
      <c r="L488" s="32">
        <v>9000000</v>
      </c>
      <c r="M488" s="32">
        <f t="shared" si="31"/>
        <v>9000000</v>
      </c>
      <c r="N488" s="29"/>
    </row>
    <row r="489" spans="1:14" s="46" customFormat="1" ht="12.75" x14ac:dyDescent="0.2">
      <c r="A489" s="29" t="s">
        <v>14</v>
      </c>
      <c r="B489" s="29">
        <v>555</v>
      </c>
      <c r="C489" s="29" t="s">
        <v>15</v>
      </c>
      <c r="D489" s="42">
        <v>82121507</v>
      </c>
      <c r="E489" s="43" t="s">
        <v>604</v>
      </c>
      <c r="F489" s="42" t="s">
        <v>118</v>
      </c>
      <c r="G489" s="44" t="s">
        <v>716</v>
      </c>
      <c r="H489" s="45" t="s">
        <v>16</v>
      </c>
      <c r="I489" s="31" t="s">
        <v>30</v>
      </c>
      <c r="J489" s="21" t="s">
        <v>29</v>
      </c>
      <c r="K489" s="23">
        <v>1</v>
      </c>
      <c r="L489" s="32">
        <v>9000000</v>
      </c>
      <c r="M489" s="32">
        <f t="shared" si="31"/>
        <v>9000000</v>
      </c>
      <c r="N489" s="29"/>
    </row>
    <row r="490" spans="1:14" s="46" customFormat="1" ht="63.75" x14ac:dyDescent="0.2">
      <c r="A490" s="29" t="s">
        <v>14</v>
      </c>
      <c r="B490" s="29">
        <v>555</v>
      </c>
      <c r="C490" s="29" t="s">
        <v>15</v>
      </c>
      <c r="D490" s="29">
        <v>81112001</v>
      </c>
      <c r="E490" s="11">
        <v>10307</v>
      </c>
      <c r="F490" s="42" t="s">
        <v>717</v>
      </c>
      <c r="G490" s="44" t="s">
        <v>718</v>
      </c>
      <c r="H490" s="45" t="s">
        <v>16</v>
      </c>
      <c r="I490" s="31" t="s">
        <v>30</v>
      </c>
      <c r="J490" s="21" t="s">
        <v>463</v>
      </c>
      <c r="K490" s="23">
        <v>1</v>
      </c>
      <c r="L490" s="32">
        <v>53400000</v>
      </c>
      <c r="M490" s="32">
        <f t="shared" si="31"/>
        <v>53400000</v>
      </c>
      <c r="N490" s="29"/>
    </row>
    <row r="491" spans="1:14" s="46" customFormat="1" ht="38.25" customHeight="1" x14ac:dyDescent="0.2">
      <c r="A491" s="29" t="s">
        <v>14</v>
      </c>
      <c r="B491" s="29">
        <v>555</v>
      </c>
      <c r="C491" s="29" t="s">
        <v>15</v>
      </c>
      <c r="D491" s="29">
        <v>81111504</v>
      </c>
      <c r="E491" s="11">
        <v>10405</v>
      </c>
      <c r="F491" s="42" t="s">
        <v>719</v>
      </c>
      <c r="G491" s="44" t="s">
        <v>720</v>
      </c>
      <c r="H491" s="45" t="s">
        <v>16</v>
      </c>
      <c r="I491" s="31" t="s">
        <v>30</v>
      </c>
      <c r="J491" s="21" t="s">
        <v>29</v>
      </c>
      <c r="K491" s="23">
        <v>1</v>
      </c>
      <c r="L491" s="32">
        <v>319000000</v>
      </c>
      <c r="M491" s="32">
        <f t="shared" si="31"/>
        <v>319000000</v>
      </c>
      <c r="N491" s="29"/>
    </row>
    <row r="492" spans="1:14" s="46" customFormat="1" ht="25.5" x14ac:dyDescent="0.2">
      <c r="A492" s="29" t="s">
        <v>14</v>
      </c>
      <c r="B492" s="29">
        <v>555</v>
      </c>
      <c r="C492" s="29" t="s">
        <v>15</v>
      </c>
      <c r="D492" s="29">
        <v>81111504</v>
      </c>
      <c r="E492" s="11">
        <v>10405</v>
      </c>
      <c r="F492" s="42" t="s">
        <v>719</v>
      </c>
      <c r="G492" s="44" t="s">
        <v>1626</v>
      </c>
      <c r="H492" s="45" t="s">
        <v>16</v>
      </c>
      <c r="I492" s="31" t="s">
        <v>30</v>
      </c>
      <c r="J492" s="21" t="s">
        <v>29</v>
      </c>
      <c r="K492" s="23">
        <v>1</v>
      </c>
      <c r="L492" s="32">
        <v>195415000</v>
      </c>
      <c r="M492" s="32">
        <f t="shared" si="31"/>
        <v>195415000</v>
      </c>
      <c r="N492" s="29"/>
    </row>
    <row r="493" spans="1:14" s="46" customFormat="1" ht="25.5" x14ac:dyDescent="0.2">
      <c r="A493" s="29" t="s">
        <v>14</v>
      </c>
      <c r="B493" s="29">
        <v>555</v>
      </c>
      <c r="C493" s="29" t="s">
        <v>15</v>
      </c>
      <c r="D493" s="29">
        <v>81111504</v>
      </c>
      <c r="E493" s="11">
        <v>10405</v>
      </c>
      <c r="F493" s="42" t="s">
        <v>719</v>
      </c>
      <c r="G493" s="44" t="s">
        <v>1627</v>
      </c>
      <c r="H493" s="45" t="s">
        <v>16</v>
      </c>
      <c r="I493" s="31" t="s">
        <v>30</v>
      </c>
      <c r="J493" s="21" t="s">
        <v>463</v>
      </c>
      <c r="K493" s="23">
        <v>1</v>
      </c>
      <c r="L493" s="32">
        <v>9948000</v>
      </c>
      <c r="M493" s="32">
        <f t="shared" si="31"/>
        <v>9948000</v>
      </c>
      <c r="N493" s="29"/>
    </row>
    <row r="494" spans="1:14" s="46" customFormat="1" ht="12.75" x14ac:dyDescent="0.2">
      <c r="A494" s="29" t="s">
        <v>14</v>
      </c>
      <c r="B494" s="29">
        <v>555</v>
      </c>
      <c r="C494" s="29" t="s">
        <v>15</v>
      </c>
      <c r="D494" s="29">
        <v>81111504</v>
      </c>
      <c r="E494" s="11">
        <v>10405</v>
      </c>
      <c r="F494" s="42" t="s">
        <v>719</v>
      </c>
      <c r="G494" s="44" t="s">
        <v>721</v>
      </c>
      <c r="H494" s="45" t="s">
        <v>16</v>
      </c>
      <c r="I494" s="31" t="s">
        <v>30</v>
      </c>
      <c r="J494" s="21" t="s">
        <v>29</v>
      </c>
      <c r="K494" s="23">
        <v>1</v>
      </c>
      <c r="L494" s="32">
        <v>663200</v>
      </c>
      <c r="M494" s="32">
        <f t="shared" si="31"/>
        <v>663200</v>
      </c>
      <c r="N494" s="29"/>
    </row>
    <row r="495" spans="1:14" s="46" customFormat="1" ht="12.75" x14ac:dyDescent="0.2">
      <c r="A495" s="29" t="s">
        <v>14</v>
      </c>
      <c r="B495" s="29">
        <v>555</v>
      </c>
      <c r="C495" s="29" t="s">
        <v>15</v>
      </c>
      <c r="D495" s="42">
        <v>72151701</v>
      </c>
      <c r="E495" s="43" t="s">
        <v>609</v>
      </c>
      <c r="F495" s="42" t="s">
        <v>722</v>
      </c>
      <c r="G495" s="44" t="s">
        <v>723</v>
      </c>
      <c r="H495" s="45" t="s">
        <v>16</v>
      </c>
      <c r="I495" s="31" t="s">
        <v>30</v>
      </c>
      <c r="J495" s="21" t="s">
        <v>32</v>
      </c>
      <c r="K495" s="23">
        <v>1</v>
      </c>
      <c r="L495" s="32">
        <v>3143875</v>
      </c>
      <c r="M495" s="32">
        <f t="shared" si="31"/>
        <v>3143875</v>
      </c>
      <c r="N495" s="29"/>
    </row>
    <row r="496" spans="1:14" s="46" customFormat="1" ht="51" x14ac:dyDescent="0.2">
      <c r="A496" s="29" t="s">
        <v>14</v>
      </c>
      <c r="B496" s="29">
        <v>555</v>
      </c>
      <c r="C496" s="29" t="s">
        <v>15</v>
      </c>
      <c r="D496" s="42">
        <v>72151701</v>
      </c>
      <c r="E496" s="43" t="s">
        <v>724</v>
      </c>
      <c r="F496" s="42" t="s">
        <v>722</v>
      </c>
      <c r="G496" s="44" t="s">
        <v>1628</v>
      </c>
      <c r="H496" s="45" t="s">
        <v>16</v>
      </c>
      <c r="I496" s="31" t="s">
        <v>30</v>
      </c>
      <c r="J496" s="21" t="s">
        <v>463</v>
      </c>
      <c r="K496" s="23">
        <v>1</v>
      </c>
      <c r="L496" s="32">
        <v>4250000</v>
      </c>
      <c r="M496" s="32">
        <f t="shared" si="31"/>
        <v>4250000</v>
      </c>
      <c r="N496" s="29"/>
    </row>
    <row r="497" spans="1:14" s="46" customFormat="1" ht="38.25" x14ac:dyDescent="0.2">
      <c r="A497" s="29" t="s">
        <v>14</v>
      </c>
      <c r="B497" s="29">
        <v>555</v>
      </c>
      <c r="C497" s="29" t="s">
        <v>15</v>
      </c>
      <c r="D497" s="42">
        <v>72151701</v>
      </c>
      <c r="E497" s="43" t="s">
        <v>724</v>
      </c>
      <c r="F497" s="42" t="s">
        <v>722</v>
      </c>
      <c r="G497" s="44" t="s">
        <v>1629</v>
      </c>
      <c r="H497" s="45" t="s">
        <v>16</v>
      </c>
      <c r="I497" s="31" t="s">
        <v>30</v>
      </c>
      <c r="J497" s="21" t="s">
        <v>463</v>
      </c>
      <c r="K497" s="23">
        <v>1</v>
      </c>
      <c r="L497" s="32">
        <v>8571205</v>
      </c>
      <c r="M497" s="32">
        <f t="shared" si="31"/>
        <v>8571205</v>
      </c>
      <c r="N497" s="29"/>
    </row>
    <row r="498" spans="1:14" s="46" customFormat="1" ht="38.25" x14ac:dyDescent="0.2">
      <c r="A498" s="29" t="s">
        <v>14</v>
      </c>
      <c r="B498" s="29">
        <v>555</v>
      </c>
      <c r="C498" s="29" t="s">
        <v>15</v>
      </c>
      <c r="D498" s="42">
        <v>92121702</v>
      </c>
      <c r="E498" s="43" t="s">
        <v>724</v>
      </c>
      <c r="F498" s="42" t="s">
        <v>725</v>
      </c>
      <c r="G498" s="44" t="s">
        <v>1630</v>
      </c>
      <c r="H498" s="45" t="s">
        <v>16</v>
      </c>
      <c r="I498" s="31" t="s">
        <v>30</v>
      </c>
      <c r="J498" s="21" t="s">
        <v>463</v>
      </c>
      <c r="K498" s="23">
        <v>1</v>
      </c>
      <c r="L498" s="32">
        <v>1716380</v>
      </c>
      <c r="M498" s="32">
        <f t="shared" si="31"/>
        <v>1716380</v>
      </c>
      <c r="N498" s="29"/>
    </row>
    <row r="499" spans="1:14" s="46" customFormat="1" ht="38.25" x14ac:dyDescent="0.2">
      <c r="A499" s="29" t="s">
        <v>14</v>
      </c>
      <c r="B499" s="29">
        <v>555</v>
      </c>
      <c r="C499" s="29" t="s">
        <v>15</v>
      </c>
      <c r="D499" s="42">
        <v>92121702</v>
      </c>
      <c r="E499" s="43" t="s">
        <v>724</v>
      </c>
      <c r="F499" s="42" t="s">
        <v>725</v>
      </c>
      <c r="G499" s="44" t="s">
        <v>1631</v>
      </c>
      <c r="H499" s="45" t="s">
        <v>16</v>
      </c>
      <c r="I499" s="31" t="s">
        <v>30</v>
      </c>
      <c r="J499" s="21" t="s">
        <v>463</v>
      </c>
      <c r="K499" s="23">
        <v>1</v>
      </c>
      <c r="L499" s="32">
        <v>3285771</v>
      </c>
      <c r="M499" s="32">
        <f t="shared" si="31"/>
        <v>3285771</v>
      </c>
      <c r="N499" s="29"/>
    </row>
    <row r="500" spans="1:14" s="46" customFormat="1" ht="51" x14ac:dyDescent="0.2">
      <c r="A500" s="29" t="s">
        <v>14</v>
      </c>
      <c r="B500" s="29">
        <v>555</v>
      </c>
      <c r="C500" s="29" t="s">
        <v>15</v>
      </c>
      <c r="D500" s="42">
        <v>72103302</v>
      </c>
      <c r="E500" s="43" t="s">
        <v>726</v>
      </c>
      <c r="F500" s="42" t="s">
        <v>727</v>
      </c>
      <c r="G500" s="44" t="s">
        <v>1632</v>
      </c>
      <c r="H500" s="45" t="s">
        <v>16</v>
      </c>
      <c r="I500" s="31" t="s">
        <v>30</v>
      </c>
      <c r="J500" s="21" t="s">
        <v>29</v>
      </c>
      <c r="K500" s="23">
        <v>1</v>
      </c>
      <c r="L500" s="32">
        <v>5068100</v>
      </c>
      <c r="M500" s="32">
        <f t="shared" si="31"/>
        <v>5068100</v>
      </c>
      <c r="N500" s="29"/>
    </row>
    <row r="501" spans="1:14" s="46" customFormat="1" ht="12.75" x14ac:dyDescent="0.2">
      <c r="A501" s="29" t="s">
        <v>14</v>
      </c>
      <c r="B501" s="29">
        <v>555</v>
      </c>
      <c r="C501" s="29" t="s">
        <v>15</v>
      </c>
      <c r="D501" s="42">
        <v>72103302</v>
      </c>
      <c r="E501" s="43" t="s">
        <v>726</v>
      </c>
      <c r="F501" s="42" t="s">
        <v>727</v>
      </c>
      <c r="G501" s="44" t="s">
        <v>728</v>
      </c>
      <c r="H501" s="45" t="s">
        <v>16</v>
      </c>
      <c r="I501" s="31" t="s">
        <v>30</v>
      </c>
      <c r="J501" s="21" t="s">
        <v>29</v>
      </c>
      <c r="K501" s="23">
        <v>1</v>
      </c>
      <c r="L501" s="32">
        <v>5068100</v>
      </c>
      <c r="M501" s="32">
        <f t="shared" si="31"/>
        <v>5068100</v>
      </c>
      <c r="N501" s="29"/>
    </row>
    <row r="502" spans="1:14" s="46" customFormat="1" ht="25.5" x14ac:dyDescent="0.2">
      <c r="A502" s="29" t="s">
        <v>14</v>
      </c>
      <c r="B502" s="29">
        <v>555</v>
      </c>
      <c r="C502" s="29" t="s">
        <v>15</v>
      </c>
      <c r="D502" s="42">
        <v>72103302</v>
      </c>
      <c r="E502" s="43" t="s">
        <v>726</v>
      </c>
      <c r="F502" s="42" t="s">
        <v>727</v>
      </c>
      <c r="G502" s="44" t="s">
        <v>1633</v>
      </c>
      <c r="H502" s="45" t="s">
        <v>16</v>
      </c>
      <c r="I502" s="31" t="s">
        <v>30</v>
      </c>
      <c r="J502" s="21" t="s">
        <v>29</v>
      </c>
      <c r="K502" s="23">
        <v>1</v>
      </c>
      <c r="L502" s="32">
        <v>46119255</v>
      </c>
      <c r="M502" s="32">
        <f t="shared" si="31"/>
        <v>46119255</v>
      </c>
      <c r="N502" s="29"/>
    </row>
    <row r="503" spans="1:14" s="46" customFormat="1" ht="25.5" x14ac:dyDescent="0.2">
      <c r="A503" s="29" t="s">
        <v>14</v>
      </c>
      <c r="B503" s="29">
        <v>555</v>
      </c>
      <c r="C503" s="29" t="s">
        <v>15</v>
      </c>
      <c r="D503" s="42">
        <v>81112299</v>
      </c>
      <c r="E503" s="43" t="s">
        <v>726</v>
      </c>
      <c r="F503" s="42" t="s">
        <v>729</v>
      </c>
      <c r="G503" s="44" t="s">
        <v>730</v>
      </c>
      <c r="H503" s="45" t="s">
        <v>16</v>
      </c>
      <c r="I503" s="31" t="s">
        <v>30</v>
      </c>
      <c r="J503" s="21" t="s">
        <v>29</v>
      </c>
      <c r="K503" s="23">
        <v>1</v>
      </c>
      <c r="L503" s="32">
        <v>8446750</v>
      </c>
      <c r="M503" s="32">
        <f t="shared" si="31"/>
        <v>8446750</v>
      </c>
      <c r="N503" s="29"/>
    </row>
    <row r="504" spans="1:14" s="46" customFormat="1" ht="25.5" x14ac:dyDescent="0.2">
      <c r="A504" s="29" t="s">
        <v>14</v>
      </c>
      <c r="B504" s="29">
        <v>555</v>
      </c>
      <c r="C504" s="29" t="s">
        <v>15</v>
      </c>
      <c r="D504" s="42">
        <v>72103302</v>
      </c>
      <c r="E504" s="43" t="s">
        <v>726</v>
      </c>
      <c r="F504" s="42" t="s">
        <v>727</v>
      </c>
      <c r="G504" s="44" t="s">
        <v>1634</v>
      </c>
      <c r="H504" s="45" t="s">
        <v>16</v>
      </c>
      <c r="I504" s="31" t="s">
        <v>30</v>
      </c>
      <c r="J504" s="21" t="s">
        <v>29</v>
      </c>
      <c r="K504" s="23">
        <v>1</v>
      </c>
      <c r="L504" s="32">
        <v>8784620</v>
      </c>
      <c r="M504" s="32">
        <f t="shared" si="31"/>
        <v>8784620</v>
      </c>
      <c r="N504" s="29"/>
    </row>
    <row r="505" spans="1:14" s="46" customFormat="1" ht="38.25" x14ac:dyDescent="0.2">
      <c r="A505" s="29" t="s">
        <v>14</v>
      </c>
      <c r="B505" s="29">
        <v>555</v>
      </c>
      <c r="C505" s="29" t="s">
        <v>15</v>
      </c>
      <c r="D505" s="42">
        <v>72101511</v>
      </c>
      <c r="E505" s="43" t="s">
        <v>731</v>
      </c>
      <c r="F505" s="42" t="s">
        <v>301</v>
      </c>
      <c r="G505" s="44" t="s">
        <v>1635</v>
      </c>
      <c r="H505" s="45" t="s">
        <v>16</v>
      </c>
      <c r="I505" s="31" t="s">
        <v>30</v>
      </c>
      <c r="J505" s="21" t="s">
        <v>463</v>
      </c>
      <c r="K505" s="23">
        <v>1</v>
      </c>
      <c r="L505" s="32">
        <v>12805218</v>
      </c>
      <c r="M505" s="32">
        <f t="shared" si="31"/>
        <v>12805218</v>
      </c>
      <c r="N505" s="29"/>
    </row>
    <row r="506" spans="1:14" s="46" customFormat="1" ht="51" x14ac:dyDescent="0.2">
      <c r="A506" s="29" t="s">
        <v>14</v>
      </c>
      <c r="B506" s="29">
        <v>555</v>
      </c>
      <c r="C506" s="29" t="s">
        <v>15</v>
      </c>
      <c r="D506" s="42">
        <v>72101511</v>
      </c>
      <c r="E506" s="43" t="s">
        <v>731</v>
      </c>
      <c r="F506" s="42" t="s">
        <v>301</v>
      </c>
      <c r="G506" s="44" t="s">
        <v>1637</v>
      </c>
      <c r="H506" s="45" t="s">
        <v>16</v>
      </c>
      <c r="I506" s="31" t="s">
        <v>30</v>
      </c>
      <c r="J506" s="21" t="s">
        <v>463</v>
      </c>
      <c r="K506" s="23">
        <v>1</v>
      </c>
      <c r="L506" s="32">
        <v>3652000</v>
      </c>
      <c r="M506" s="32">
        <f t="shared" si="31"/>
        <v>3652000</v>
      </c>
      <c r="N506" s="29"/>
    </row>
    <row r="507" spans="1:14" s="46" customFormat="1" ht="51" x14ac:dyDescent="0.2">
      <c r="A507" s="29" t="s">
        <v>14</v>
      </c>
      <c r="B507" s="29">
        <v>555</v>
      </c>
      <c r="C507" s="29" t="s">
        <v>15</v>
      </c>
      <c r="D507" s="42">
        <v>72101511</v>
      </c>
      <c r="E507" s="43" t="s">
        <v>731</v>
      </c>
      <c r="F507" s="42" t="s">
        <v>301</v>
      </c>
      <c r="G507" s="44" t="s">
        <v>1636</v>
      </c>
      <c r="H507" s="45" t="s">
        <v>16</v>
      </c>
      <c r="I507" s="31" t="s">
        <v>30</v>
      </c>
      <c r="J507" s="21" t="s">
        <v>463</v>
      </c>
      <c r="K507" s="23">
        <v>1</v>
      </c>
      <c r="L507" s="32">
        <v>542400</v>
      </c>
      <c r="M507" s="32">
        <f t="shared" si="31"/>
        <v>542400</v>
      </c>
      <c r="N507" s="29"/>
    </row>
    <row r="508" spans="1:14" s="46" customFormat="1" ht="38.25" x14ac:dyDescent="0.2">
      <c r="A508" s="29" t="s">
        <v>14</v>
      </c>
      <c r="B508" s="29">
        <v>555</v>
      </c>
      <c r="C508" s="29" t="s">
        <v>15</v>
      </c>
      <c r="D508" s="42">
        <v>72101511</v>
      </c>
      <c r="E508" s="43" t="s">
        <v>731</v>
      </c>
      <c r="F508" s="42" t="s">
        <v>301</v>
      </c>
      <c r="G508" s="44" t="s">
        <v>1638</v>
      </c>
      <c r="H508" s="45" t="s">
        <v>16</v>
      </c>
      <c r="I508" s="31" t="s">
        <v>30</v>
      </c>
      <c r="J508" s="21" t="s">
        <v>732</v>
      </c>
      <c r="K508" s="23">
        <v>1</v>
      </c>
      <c r="L508" s="32">
        <v>5424000</v>
      </c>
      <c r="M508" s="32">
        <f t="shared" si="31"/>
        <v>5424000</v>
      </c>
      <c r="N508" s="29"/>
    </row>
    <row r="509" spans="1:14" s="46" customFormat="1" ht="38.25" x14ac:dyDescent="0.2">
      <c r="A509" s="29" t="s">
        <v>14</v>
      </c>
      <c r="B509" s="29">
        <v>555</v>
      </c>
      <c r="C509" s="29" t="s">
        <v>15</v>
      </c>
      <c r="D509" s="42">
        <v>81112299</v>
      </c>
      <c r="E509" s="43" t="s">
        <v>733</v>
      </c>
      <c r="F509" s="42" t="s">
        <v>734</v>
      </c>
      <c r="G509" s="44" t="s">
        <v>1639</v>
      </c>
      <c r="H509" s="45" t="s">
        <v>16</v>
      </c>
      <c r="I509" s="31" t="s">
        <v>30</v>
      </c>
      <c r="J509" s="21" t="s">
        <v>463</v>
      </c>
      <c r="K509" s="23">
        <v>1</v>
      </c>
      <c r="L509" s="32">
        <v>13500000</v>
      </c>
      <c r="M509" s="32">
        <f t="shared" si="31"/>
        <v>13500000</v>
      </c>
      <c r="N509" s="29"/>
    </row>
    <row r="510" spans="1:14" s="46" customFormat="1" ht="38.25" x14ac:dyDescent="0.2">
      <c r="A510" s="29" t="s">
        <v>14</v>
      </c>
      <c r="B510" s="29">
        <v>555</v>
      </c>
      <c r="C510" s="29" t="s">
        <v>15</v>
      </c>
      <c r="D510" s="42">
        <v>81112299</v>
      </c>
      <c r="E510" s="43" t="s">
        <v>733</v>
      </c>
      <c r="F510" s="42" t="s">
        <v>734</v>
      </c>
      <c r="G510" s="44" t="s">
        <v>735</v>
      </c>
      <c r="H510" s="45" t="s">
        <v>16</v>
      </c>
      <c r="I510" s="31" t="s">
        <v>30</v>
      </c>
      <c r="J510" s="21" t="s">
        <v>32</v>
      </c>
      <c r="K510" s="23">
        <v>1</v>
      </c>
      <c r="L510" s="32">
        <v>6757400</v>
      </c>
      <c r="M510" s="32">
        <f t="shared" si="31"/>
        <v>6757400</v>
      </c>
      <c r="N510" s="29"/>
    </row>
    <row r="511" spans="1:14" s="46" customFormat="1" ht="76.5" x14ac:dyDescent="0.2">
      <c r="A511" s="29" t="s">
        <v>14</v>
      </c>
      <c r="B511" s="29">
        <v>555</v>
      </c>
      <c r="C511" s="29" t="s">
        <v>15</v>
      </c>
      <c r="D511" s="42">
        <v>81112299</v>
      </c>
      <c r="E511" s="43" t="s">
        <v>733</v>
      </c>
      <c r="F511" s="42" t="s">
        <v>734</v>
      </c>
      <c r="G511" s="44" t="s">
        <v>1640</v>
      </c>
      <c r="H511" s="45" t="s">
        <v>16</v>
      </c>
      <c r="I511" s="31" t="s">
        <v>30</v>
      </c>
      <c r="J511" s="21" t="s">
        <v>463</v>
      </c>
      <c r="K511" s="23">
        <v>1</v>
      </c>
      <c r="L511" s="32">
        <v>6335100</v>
      </c>
      <c r="M511" s="32">
        <f t="shared" si="31"/>
        <v>6335100</v>
      </c>
      <c r="N511" s="29"/>
    </row>
    <row r="512" spans="1:14" s="46" customFormat="1" ht="38.25" x14ac:dyDescent="0.2">
      <c r="A512" s="29" t="s">
        <v>14</v>
      </c>
      <c r="B512" s="29">
        <v>555</v>
      </c>
      <c r="C512" s="29" t="s">
        <v>15</v>
      </c>
      <c r="D512" s="42">
        <v>81112299</v>
      </c>
      <c r="E512" s="43" t="s">
        <v>733</v>
      </c>
      <c r="F512" s="42" t="s">
        <v>734</v>
      </c>
      <c r="G512" s="44" t="s">
        <v>1641</v>
      </c>
      <c r="H512" s="45" t="s">
        <v>16</v>
      </c>
      <c r="I512" s="31" t="s">
        <v>30</v>
      </c>
      <c r="J512" s="21" t="s">
        <v>463</v>
      </c>
      <c r="K512" s="23">
        <v>1</v>
      </c>
      <c r="L512" s="32">
        <v>5912800</v>
      </c>
      <c r="M512" s="32">
        <f t="shared" si="31"/>
        <v>5912800</v>
      </c>
      <c r="N512" s="29"/>
    </row>
    <row r="513" spans="1:14" s="46" customFormat="1" ht="51" x14ac:dyDescent="0.2">
      <c r="A513" s="29" t="s">
        <v>14</v>
      </c>
      <c r="B513" s="29">
        <v>555</v>
      </c>
      <c r="C513" s="29" t="s">
        <v>15</v>
      </c>
      <c r="D513" s="42">
        <v>81112306</v>
      </c>
      <c r="E513" s="43" t="s">
        <v>733</v>
      </c>
      <c r="F513" s="42" t="s">
        <v>736</v>
      </c>
      <c r="G513" s="44" t="s">
        <v>1642</v>
      </c>
      <c r="H513" s="45" t="s">
        <v>16</v>
      </c>
      <c r="I513" s="31" t="s">
        <v>30</v>
      </c>
      <c r="J513" s="21" t="s">
        <v>463</v>
      </c>
      <c r="K513" s="23">
        <v>1</v>
      </c>
      <c r="L513" s="32">
        <v>6081720</v>
      </c>
      <c r="M513" s="32">
        <f t="shared" si="31"/>
        <v>6081720</v>
      </c>
      <c r="N513" s="29"/>
    </row>
    <row r="514" spans="1:14" s="46" customFormat="1" ht="63.75" x14ac:dyDescent="0.2">
      <c r="A514" s="29" t="s">
        <v>14</v>
      </c>
      <c r="B514" s="29">
        <v>555</v>
      </c>
      <c r="C514" s="29" t="s">
        <v>15</v>
      </c>
      <c r="D514" s="42">
        <v>81112306</v>
      </c>
      <c r="E514" s="43" t="s">
        <v>733</v>
      </c>
      <c r="F514" s="42" t="s">
        <v>736</v>
      </c>
      <c r="G514" s="44" t="s">
        <v>1643</v>
      </c>
      <c r="H514" s="45" t="s">
        <v>16</v>
      </c>
      <c r="I514" s="31" t="s">
        <v>30</v>
      </c>
      <c r="J514" s="21" t="s">
        <v>463</v>
      </c>
      <c r="K514" s="23">
        <v>1</v>
      </c>
      <c r="L514" s="32">
        <v>2124800</v>
      </c>
      <c r="M514" s="32">
        <f t="shared" si="31"/>
        <v>2124800</v>
      </c>
      <c r="N514" s="29"/>
    </row>
    <row r="515" spans="1:14" s="46" customFormat="1" ht="38.25" x14ac:dyDescent="0.2">
      <c r="A515" s="29" t="s">
        <v>14</v>
      </c>
      <c r="B515" s="29">
        <v>555</v>
      </c>
      <c r="C515" s="29" t="s">
        <v>15</v>
      </c>
      <c r="D515" s="42">
        <v>81112306</v>
      </c>
      <c r="E515" s="43" t="s">
        <v>733</v>
      </c>
      <c r="F515" s="42" t="s">
        <v>736</v>
      </c>
      <c r="G515" s="44" t="s">
        <v>1644</v>
      </c>
      <c r="H515" s="45" t="s">
        <v>16</v>
      </c>
      <c r="I515" s="31" t="s">
        <v>30</v>
      </c>
      <c r="J515" s="21" t="s">
        <v>29</v>
      </c>
      <c r="K515" s="23">
        <v>1</v>
      </c>
      <c r="L515" s="32">
        <v>60000000</v>
      </c>
      <c r="M515" s="32">
        <f t="shared" si="31"/>
        <v>60000000</v>
      </c>
      <c r="N515" s="29"/>
    </row>
    <row r="516" spans="1:14" s="46" customFormat="1" ht="38.25" x14ac:dyDescent="0.2">
      <c r="A516" s="29" t="s">
        <v>14</v>
      </c>
      <c r="B516" s="29">
        <v>555</v>
      </c>
      <c r="C516" s="29" t="s">
        <v>15</v>
      </c>
      <c r="D516" s="42" t="s">
        <v>737</v>
      </c>
      <c r="E516" s="43" t="s">
        <v>733</v>
      </c>
      <c r="F516" s="42" t="s">
        <v>734</v>
      </c>
      <c r="G516" s="44" t="s">
        <v>1645</v>
      </c>
      <c r="H516" s="45" t="s">
        <v>16</v>
      </c>
      <c r="I516" s="31" t="s">
        <v>30</v>
      </c>
      <c r="J516" s="21" t="s">
        <v>463</v>
      </c>
      <c r="K516" s="23">
        <v>1</v>
      </c>
      <c r="L516" s="32">
        <v>58236431</v>
      </c>
      <c r="M516" s="32">
        <f t="shared" si="31"/>
        <v>58236431</v>
      </c>
      <c r="N516" s="29"/>
    </row>
    <row r="517" spans="1:14" s="46" customFormat="1" ht="51" x14ac:dyDescent="0.2">
      <c r="A517" s="29" t="s">
        <v>14</v>
      </c>
      <c r="B517" s="29">
        <v>555</v>
      </c>
      <c r="C517" s="29" t="s">
        <v>15</v>
      </c>
      <c r="D517" s="42">
        <v>81112306</v>
      </c>
      <c r="E517" s="43" t="s">
        <v>733</v>
      </c>
      <c r="F517" s="42" t="s">
        <v>736</v>
      </c>
      <c r="G517" s="44" t="s">
        <v>1646</v>
      </c>
      <c r="H517" s="45" t="s">
        <v>16</v>
      </c>
      <c r="I517" s="31" t="s">
        <v>30</v>
      </c>
      <c r="J517" s="21" t="s">
        <v>463</v>
      </c>
      <c r="K517" s="23">
        <v>1</v>
      </c>
      <c r="L517" s="32">
        <v>128916</v>
      </c>
      <c r="M517" s="32">
        <f t="shared" si="31"/>
        <v>128916</v>
      </c>
      <c r="N517" s="29"/>
    </row>
    <row r="518" spans="1:14" s="46" customFormat="1" ht="51" x14ac:dyDescent="0.2">
      <c r="A518" s="29" t="s">
        <v>14</v>
      </c>
      <c r="B518" s="29">
        <v>555</v>
      </c>
      <c r="C518" s="29" t="s">
        <v>15</v>
      </c>
      <c r="D518" s="42" t="s">
        <v>737</v>
      </c>
      <c r="E518" s="43" t="s">
        <v>733</v>
      </c>
      <c r="F518" s="42" t="s">
        <v>734</v>
      </c>
      <c r="G518" s="44" t="s">
        <v>1647</v>
      </c>
      <c r="H518" s="45" t="s">
        <v>16</v>
      </c>
      <c r="I518" s="31" t="s">
        <v>30</v>
      </c>
      <c r="J518" s="21" t="s">
        <v>463</v>
      </c>
      <c r="K518" s="23">
        <v>1</v>
      </c>
      <c r="L518" s="32">
        <v>3164292</v>
      </c>
      <c r="M518" s="32">
        <f t="shared" si="31"/>
        <v>3164292</v>
      </c>
      <c r="N518" s="29"/>
    </row>
    <row r="519" spans="1:14" s="46" customFormat="1" ht="25.5" x14ac:dyDescent="0.2">
      <c r="A519" s="29" t="s">
        <v>14</v>
      </c>
      <c r="B519" s="29">
        <v>555</v>
      </c>
      <c r="C519" s="29" t="s">
        <v>15</v>
      </c>
      <c r="D519" s="42">
        <v>81112299</v>
      </c>
      <c r="E519" s="43" t="s">
        <v>733</v>
      </c>
      <c r="F519" s="42" t="s">
        <v>734</v>
      </c>
      <c r="G519" s="44" t="s">
        <v>738</v>
      </c>
      <c r="H519" s="45" t="s">
        <v>16</v>
      </c>
      <c r="I519" s="31" t="s">
        <v>30</v>
      </c>
      <c r="J519" s="21" t="s">
        <v>32</v>
      </c>
      <c r="K519" s="23">
        <v>1</v>
      </c>
      <c r="L519" s="32">
        <v>168013360</v>
      </c>
      <c r="M519" s="32">
        <f t="shared" si="31"/>
        <v>168013360</v>
      </c>
      <c r="N519" s="29"/>
    </row>
    <row r="520" spans="1:14" s="46" customFormat="1" ht="51" x14ac:dyDescent="0.2">
      <c r="A520" s="29" t="s">
        <v>14</v>
      </c>
      <c r="B520" s="29">
        <v>555</v>
      </c>
      <c r="C520" s="29" t="s">
        <v>15</v>
      </c>
      <c r="D520" s="42">
        <v>81112306</v>
      </c>
      <c r="E520" s="43" t="s">
        <v>733</v>
      </c>
      <c r="F520" s="42" t="s">
        <v>736</v>
      </c>
      <c r="G520" s="44" t="s">
        <v>1648</v>
      </c>
      <c r="H520" s="45" t="s">
        <v>16</v>
      </c>
      <c r="I520" s="31" t="s">
        <v>30</v>
      </c>
      <c r="J520" s="21" t="s">
        <v>463</v>
      </c>
      <c r="K520" s="23">
        <v>1</v>
      </c>
      <c r="L520" s="32">
        <v>18174030</v>
      </c>
      <c r="M520" s="32">
        <f t="shared" si="31"/>
        <v>18174030</v>
      </c>
      <c r="N520" s="29"/>
    </row>
    <row r="521" spans="1:14" s="46" customFormat="1" ht="38.25" x14ac:dyDescent="0.2">
      <c r="A521" s="29" t="s">
        <v>14</v>
      </c>
      <c r="B521" s="29">
        <v>555</v>
      </c>
      <c r="C521" s="29" t="s">
        <v>15</v>
      </c>
      <c r="D521" s="42" t="s">
        <v>737</v>
      </c>
      <c r="E521" s="43" t="s">
        <v>733</v>
      </c>
      <c r="F521" s="42" t="s">
        <v>734</v>
      </c>
      <c r="G521" s="44" t="s">
        <v>1649</v>
      </c>
      <c r="H521" s="45" t="s">
        <v>16</v>
      </c>
      <c r="I521" s="31" t="s">
        <v>30</v>
      </c>
      <c r="J521" s="21" t="s">
        <v>463</v>
      </c>
      <c r="K521" s="23">
        <v>1</v>
      </c>
      <c r="L521" s="32">
        <v>5372160</v>
      </c>
      <c r="M521" s="32">
        <f t="shared" si="31"/>
        <v>5372160</v>
      </c>
      <c r="N521" s="29"/>
    </row>
    <row r="522" spans="1:14" s="46" customFormat="1" ht="38.25" x14ac:dyDescent="0.2">
      <c r="A522" s="29" t="s">
        <v>14</v>
      </c>
      <c r="B522" s="29">
        <v>555</v>
      </c>
      <c r="C522" s="29" t="s">
        <v>15</v>
      </c>
      <c r="D522" s="42">
        <v>81112306</v>
      </c>
      <c r="E522" s="43" t="s">
        <v>733</v>
      </c>
      <c r="F522" s="42" t="s">
        <v>736</v>
      </c>
      <c r="G522" s="44" t="s">
        <v>1650</v>
      </c>
      <c r="H522" s="45" t="s">
        <v>16</v>
      </c>
      <c r="I522" s="31" t="s">
        <v>30</v>
      </c>
      <c r="J522" s="21" t="s">
        <v>29</v>
      </c>
      <c r="K522" s="23">
        <v>1</v>
      </c>
      <c r="L522" s="32">
        <v>40044980</v>
      </c>
      <c r="M522" s="32">
        <f t="shared" si="31"/>
        <v>40044980</v>
      </c>
      <c r="N522" s="29"/>
    </row>
    <row r="523" spans="1:14" s="46" customFormat="1" ht="25.5" x14ac:dyDescent="0.2">
      <c r="A523" s="29" t="s">
        <v>14</v>
      </c>
      <c r="B523" s="29">
        <v>555</v>
      </c>
      <c r="C523" s="29" t="s">
        <v>15</v>
      </c>
      <c r="D523" s="42">
        <v>81112306</v>
      </c>
      <c r="E523" s="43" t="s">
        <v>733</v>
      </c>
      <c r="F523" s="42" t="s">
        <v>736</v>
      </c>
      <c r="G523" s="44" t="s">
        <v>1651</v>
      </c>
      <c r="H523" s="45" t="s">
        <v>16</v>
      </c>
      <c r="I523" s="31" t="s">
        <v>30</v>
      </c>
      <c r="J523" s="21" t="s">
        <v>463</v>
      </c>
      <c r="K523" s="23">
        <v>1</v>
      </c>
      <c r="L523" s="32">
        <v>24326640</v>
      </c>
      <c r="M523" s="32">
        <f t="shared" si="31"/>
        <v>24326640</v>
      </c>
      <c r="N523" s="29"/>
    </row>
    <row r="524" spans="1:14" s="46" customFormat="1" ht="38.25" x14ac:dyDescent="0.2">
      <c r="A524" s="29" t="s">
        <v>14</v>
      </c>
      <c r="B524" s="29">
        <v>555</v>
      </c>
      <c r="C524" s="29" t="s">
        <v>15</v>
      </c>
      <c r="D524" s="42">
        <v>81112306</v>
      </c>
      <c r="E524" s="43" t="s">
        <v>733</v>
      </c>
      <c r="F524" s="42" t="s">
        <v>734</v>
      </c>
      <c r="G524" s="44" t="s">
        <v>1652</v>
      </c>
      <c r="H524" s="45" t="s">
        <v>16</v>
      </c>
      <c r="I524" s="31" t="s">
        <v>30</v>
      </c>
      <c r="J524" s="21" t="s">
        <v>463</v>
      </c>
      <c r="K524" s="23">
        <v>1</v>
      </c>
      <c r="L524" s="32">
        <v>46146940</v>
      </c>
      <c r="M524" s="32">
        <f t="shared" si="31"/>
        <v>46146940</v>
      </c>
      <c r="N524" s="29"/>
    </row>
    <row r="525" spans="1:14" s="46" customFormat="1" ht="25.5" x14ac:dyDescent="0.2">
      <c r="A525" s="29" t="s">
        <v>14</v>
      </c>
      <c r="B525" s="29">
        <v>555</v>
      </c>
      <c r="C525" s="29" t="s">
        <v>15</v>
      </c>
      <c r="D525" s="42">
        <v>43201824</v>
      </c>
      <c r="E525" s="43" t="s">
        <v>331</v>
      </c>
      <c r="F525" s="42" t="s">
        <v>739</v>
      </c>
      <c r="G525" s="44" t="s">
        <v>1653</v>
      </c>
      <c r="H525" s="45" t="s">
        <v>16</v>
      </c>
      <c r="I525" s="31" t="s">
        <v>30</v>
      </c>
      <c r="J525" s="21" t="s">
        <v>29</v>
      </c>
      <c r="K525" s="23">
        <v>1</v>
      </c>
      <c r="L525" s="32">
        <v>14933854</v>
      </c>
      <c r="M525" s="32">
        <f t="shared" si="31"/>
        <v>14933854</v>
      </c>
      <c r="N525" s="29"/>
    </row>
    <row r="526" spans="1:14" s="46" customFormat="1" ht="12.75" x14ac:dyDescent="0.2">
      <c r="A526" s="29" t="s">
        <v>14</v>
      </c>
      <c r="B526" s="29">
        <v>555</v>
      </c>
      <c r="C526" s="29" t="s">
        <v>15</v>
      </c>
      <c r="D526" s="42">
        <v>26121609</v>
      </c>
      <c r="E526" s="43" t="s">
        <v>331</v>
      </c>
      <c r="F526" s="42" t="s">
        <v>740</v>
      </c>
      <c r="G526" s="44" t="s">
        <v>741</v>
      </c>
      <c r="H526" s="45" t="s">
        <v>16</v>
      </c>
      <c r="I526" s="31" t="s">
        <v>30</v>
      </c>
      <c r="J526" s="21" t="s">
        <v>29</v>
      </c>
      <c r="K526" s="23">
        <v>1</v>
      </c>
      <c r="L526" s="32">
        <v>750000</v>
      </c>
      <c r="M526" s="32">
        <f t="shared" si="31"/>
        <v>750000</v>
      </c>
      <c r="N526" s="29"/>
    </row>
    <row r="527" spans="1:14" s="46" customFormat="1" ht="12.75" x14ac:dyDescent="0.2">
      <c r="A527" s="29" t="s">
        <v>14</v>
      </c>
      <c r="B527" s="29">
        <v>555</v>
      </c>
      <c r="C527" s="29" t="s">
        <v>15</v>
      </c>
      <c r="D527" s="42">
        <v>39121031</v>
      </c>
      <c r="E527" s="43" t="s">
        <v>331</v>
      </c>
      <c r="F527" s="42" t="s">
        <v>742</v>
      </c>
      <c r="G527" s="44" t="s">
        <v>743</v>
      </c>
      <c r="H527" s="45" t="s">
        <v>16</v>
      </c>
      <c r="I527" s="31" t="s">
        <v>30</v>
      </c>
      <c r="J527" s="21" t="s">
        <v>29</v>
      </c>
      <c r="K527" s="23">
        <v>30</v>
      </c>
      <c r="L527" s="32">
        <v>5593.5</v>
      </c>
      <c r="M527" s="32">
        <f t="shared" si="31"/>
        <v>167805</v>
      </c>
      <c r="N527" s="29"/>
    </row>
    <row r="528" spans="1:14" s="46" customFormat="1" ht="25.5" x14ac:dyDescent="0.2">
      <c r="A528" s="29" t="s">
        <v>14</v>
      </c>
      <c r="B528" s="29">
        <v>555</v>
      </c>
      <c r="C528" s="29" t="s">
        <v>15</v>
      </c>
      <c r="D528" s="29">
        <v>31201512</v>
      </c>
      <c r="E528" s="29">
        <v>29901</v>
      </c>
      <c r="F528" s="29" t="s">
        <v>41</v>
      </c>
      <c r="G528" s="44" t="s">
        <v>399</v>
      </c>
      <c r="H528" s="45" t="s">
        <v>16</v>
      </c>
      <c r="I528" s="31" t="s">
        <v>30</v>
      </c>
      <c r="J528" s="21" t="s">
        <v>29</v>
      </c>
      <c r="K528" s="23">
        <v>60</v>
      </c>
      <c r="L528" s="32">
        <v>299.06</v>
      </c>
      <c r="M528" s="32">
        <f t="shared" si="31"/>
        <v>17943.599999999999</v>
      </c>
      <c r="N528" s="29"/>
    </row>
    <row r="529" spans="1:14" s="46" customFormat="1" ht="25.5" x14ac:dyDescent="0.2">
      <c r="A529" s="29" t="s">
        <v>14</v>
      </c>
      <c r="B529" s="29">
        <v>555</v>
      </c>
      <c r="C529" s="29" t="s">
        <v>15</v>
      </c>
      <c r="D529" s="29">
        <v>31201512</v>
      </c>
      <c r="E529" s="29">
        <v>29901</v>
      </c>
      <c r="F529" s="29" t="s">
        <v>41</v>
      </c>
      <c r="G529" s="44" t="s">
        <v>400</v>
      </c>
      <c r="H529" s="45" t="s">
        <v>16</v>
      </c>
      <c r="I529" s="31" t="s">
        <v>30</v>
      </c>
      <c r="J529" s="21" t="s">
        <v>29</v>
      </c>
      <c r="K529" s="23">
        <v>50</v>
      </c>
      <c r="L529" s="32">
        <v>645</v>
      </c>
      <c r="M529" s="32">
        <f t="shared" si="31"/>
        <v>32250</v>
      </c>
      <c r="N529" s="29"/>
    </row>
    <row r="530" spans="1:14" s="46" customFormat="1" ht="12.75" x14ac:dyDescent="0.2">
      <c r="A530" s="29" t="s">
        <v>14</v>
      </c>
      <c r="B530" s="29">
        <v>555</v>
      </c>
      <c r="C530" s="29" t="s">
        <v>15</v>
      </c>
      <c r="D530" s="29">
        <v>31201517</v>
      </c>
      <c r="E530" s="29">
        <v>29901</v>
      </c>
      <c r="F530" s="29" t="s">
        <v>744</v>
      </c>
      <c r="G530" s="44" t="s">
        <v>745</v>
      </c>
      <c r="H530" s="45" t="s">
        <v>16</v>
      </c>
      <c r="I530" s="31" t="s">
        <v>30</v>
      </c>
      <c r="J530" s="21" t="s">
        <v>32</v>
      </c>
      <c r="K530" s="23">
        <v>35</v>
      </c>
      <c r="L530" s="32">
        <v>2825</v>
      </c>
      <c r="M530" s="32">
        <f t="shared" si="31"/>
        <v>98875</v>
      </c>
      <c r="N530" s="29"/>
    </row>
    <row r="531" spans="1:14" s="46" customFormat="1" ht="25.5" x14ac:dyDescent="0.2">
      <c r="A531" s="29" t="s">
        <v>14</v>
      </c>
      <c r="B531" s="29">
        <v>555</v>
      </c>
      <c r="C531" s="29" t="s">
        <v>15</v>
      </c>
      <c r="D531" s="42">
        <v>43201824</v>
      </c>
      <c r="E531" s="43" t="s">
        <v>397</v>
      </c>
      <c r="F531" s="42" t="s">
        <v>52</v>
      </c>
      <c r="G531" s="44" t="s">
        <v>380</v>
      </c>
      <c r="H531" s="45" t="s">
        <v>16</v>
      </c>
      <c r="I531" s="31" t="s">
        <v>30</v>
      </c>
      <c r="J531" s="21" t="s">
        <v>29</v>
      </c>
      <c r="K531" s="23">
        <v>26</v>
      </c>
      <c r="L531" s="32">
        <v>1730</v>
      </c>
      <c r="M531" s="32">
        <f>+K531*L531</f>
        <v>44980</v>
      </c>
      <c r="N531" s="29"/>
    </row>
    <row r="532" spans="1:14" s="46" customFormat="1" ht="12.75" x14ac:dyDescent="0.2">
      <c r="A532" s="29" t="s">
        <v>14</v>
      </c>
      <c r="B532" s="29">
        <v>555</v>
      </c>
      <c r="C532" s="29" t="s">
        <v>15</v>
      </c>
      <c r="D532" s="42">
        <v>44121704</v>
      </c>
      <c r="E532" s="43" t="s">
        <v>397</v>
      </c>
      <c r="F532" s="42" t="s">
        <v>38</v>
      </c>
      <c r="G532" s="44" t="s">
        <v>623</v>
      </c>
      <c r="H532" s="45" t="s">
        <v>16</v>
      </c>
      <c r="I532" s="31" t="s">
        <v>30</v>
      </c>
      <c r="J532" s="21" t="s">
        <v>29</v>
      </c>
      <c r="K532" s="23">
        <v>70</v>
      </c>
      <c r="L532" s="32">
        <v>1130</v>
      </c>
      <c r="M532" s="32">
        <f t="shared" si="31"/>
        <v>79100</v>
      </c>
      <c r="N532" s="29"/>
    </row>
    <row r="533" spans="1:14" s="46" customFormat="1" ht="12.75" x14ac:dyDescent="0.2">
      <c r="A533" s="29" t="s">
        <v>14</v>
      </c>
      <c r="B533" s="29">
        <v>555</v>
      </c>
      <c r="C533" s="29" t="s">
        <v>15</v>
      </c>
      <c r="D533" s="42">
        <v>44121704</v>
      </c>
      <c r="E533" s="43" t="s">
        <v>397</v>
      </c>
      <c r="F533" s="42" t="s">
        <v>38</v>
      </c>
      <c r="G533" s="44" t="s">
        <v>746</v>
      </c>
      <c r="H533" s="45" t="s">
        <v>16</v>
      </c>
      <c r="I533" s="31" t="s">
        <v>30</v>
      </c>
      <c r="J533" s="21" t="s">
        <v>29</v>
      </c>
      <c r="K533" s="23">
        <v>70</v>
      </c>
      <c r="L533" s="32">
        <v>1130</v>
      </c>
      <c r="M533" s="32">
        <f t="shared" si="31"/>
        <v>79100</v>
      </c>
      <c r="N533" s="29"/>
    </row>
    <row r="534" spans="1:14" s="46" customFormat="1" ht="12.75" x14ac:dyDescent="0.2">
      <c r="A534" s="29" t="s">
        <v>14</v>
      </c>
      <c r="B534" s="29">
        <v>555</v>
      </c>
      <c r="C534" s="29" t="s">
        <v>15</v>
      </c>
      <c r="D534" s="42">
        <v>44121804</v>
      </c>
      <c r="E534" s="43" t="s">
        <v>397</v>
      </c>
      <c r="F534" s="42" t="s">
        <v>376</v>
      </c>
      <c r="G534" s="44" t="s">
        <v>381</v>
      </c>
      <c r="H534" s="45" t="s">
        <v>16</v>
      </c>
      <c r="I534" s="31" t="s">
        <v>30</v>
      </c>
      <c r="J534" s="21" t="s">
        <v>29</v>
      </c>
      <c r="K534" s="23">
        <v>550</v>
      </c>
      <c r="L534" s="32">
        <v>144</v>
      </c>
      <c r="M534" s="32">
        <f t="shared" si="31"/>
        <v>79200</v>
      </c>
      <c r="N534" s="29"/>
    </row>
    <row r="535" spans="1:14" s="46" customFormat="1" ht="25.5" x14ac:dyDescent="0.2">
      <c r="A535" s="29" t="s">
        <v>14</v>
      </c>
      <c r="B535" s="29">
        <v>555</v>
      </c>
      <c r="C535" s="29" t="s">
        <v>15</v>
      </c>
      <c r="D535" s="42">
        <v>44121708</v>
      </c>
      <c r="E535" s="43" t="s">
        <v>397</v>
      </c>
      <c r="F535" s="42" t="s">
        <v>747</v>
      </c>
      <c r="G535" s="44" t="s">
        <v>748</v>
      </c>
      <c r="H535" s="45" t="s">
        <v>16</v>
      </c>
      <c r="I535" s="31" t="s">
        <v>30</v>
      </c>
      <c r="J535" s="21" t="s">
        <v>29</v>
      </c>
      <c r="K535" s="23">
        <v>31</v>
      </c>
      <c r="L535" s="32">
        <v>3606</v>
      </c>
      <c r="M535" s="32">
        <f t="shared" si="31"/>
        <v>111786</v>
      </c>
      <c r="N535" s="29"/>
    </row>
    <row r="536" spans="1:14" s="46" customFormat="1" ht="25.5" x14ac:dyDescent="0.2">
      <c r="A536" s="29" t="s">
        <v>14</v>
      </c>
      <c r="B536" s="29">
        <v>555</v>
      </c>
      <c r="C536" s="29" t="s">
        <v>15</v>
      </c>
      <c r="D536" s="42">
        <v>44121708</v>
      </c>
      <c r="E536" s="43" t="s">
        <v>397</v>
      </c>
      <c r="F536" s="42" t="s">
        <v>747</v>
      </c>
      <c r="G536" s="44" t="s">
        <v>431</v>
      </c>
      <c r="H536" s="45" t="s">
        <v>16</v>
      </c>
      <c r="I536" s="31" t="s">
        <v>30</v>
      </c>
      <c r="J536" s="21" t="s">
        <v>29</v>
      </c>
      <c r="K536" s="23">
        <v>31</v>
      </c>
      <c r="L536" s="32">
        <v>3606</v>
      </c>
      <c r="M536" s="32">
        <f t="shared" si="31"/>
        <v>111786</v>
      </c>
      <c r="N536" s="29"/>
    </row>
    <row r="537" spans="1:14" s="46" customFormat="1" ht="25.5" x14ac:dyDescent="0.2">
      <c r="A537" s="29" t="s">
        <v>14</v>
      </c>
      <c r="B537" s="29">
        <v>555</v>
      </c>
      <c r="C537" s="29" t="s">
        <v>15</v>
      </c>
      <c r="D537" s="42">
        <v>44121708</v>
      </c>
      <c r="E537" s="43" t="s">
        <v>397</v>
      </c>
      <c r="F537" s="42" t="s">
        <v>747</v>
      </c>
      <c r="G537" s="44" t="s">
        <v>749</v>
      </c>
      <c r="H537" s="45" t="s">
        <v>16</v>
      </c>
      <c r="I537" s="31" t="s">
        <v>30</v>
      </c>
      <c r="J537" s="21" t="s">
        <v>29</v>
      </c>
      <c r="K537" s="23">
        <v>31</v>
      </c>
      <c r="L537" s="32">
        <v>3606</v>
      </c>
      <c r="M537" s="32">
        <f t="shared" si="31"/>
        <v>111786</v>
      </c>
      <c r="N537" s="29"/>
    </row>
    <row r="538" spans="1:14" s="46" customFormat="1" ht="12.75" x14ac:dyDescent="0.2">
      <c r="A538" s="29" t="s">
        <v>14</v>
      </c>
      <c r="B538" s="29">
        <v>555</v>
      </c>
      <c r="C538" s="29" t="s">
        <v>15</v>
      </c>
      <c r="D538" s="42">
        <v>44121708</v>
      </c>
      <c r="E538" s="43" t="s">
        <v>502</v>
      </c>
      <c r="F538" s="42" t="s">
        <v>750</v>
      </c>
      <c r="G538" s="44" t="s">
        <v>508</v>
      </c>
      <c r="H538" s="45" t="s">
        <v>16</v>
      </c>
      <c r="I538" s="31" t="s">
        <v>30</v>
      </c>
      <c r="J538" s="21" t="s">
        <v>29</v>
      </c>
      <c r="K538" s="23">
        <v>2</v>
      </c>
      <c r="L538" s="32">
        <v>3002</v>
      </c>
      <c r="M538" s="32">
        <f t="shared" si="31"/>
        <v>6004</v>
      </c>
      <c r="N538" s="29"/>
    </row>
    <row r="539" spans="1:14" s="46" customFormat="1" ht="12.75" x14ac:dyDescent="0.2">
      <c r="A539" s="29" t="s">
        <v>14</v>
      </c>
      <c r="B539" s="29">
        <v>555</v>
      </c>
      <c r="C539" s="29" t="s">
        <v>15</v>
      </c>
      <c r="D539" s="42">
        <v>44121708</v>
      </c>
      <c r="E539" s="43" t="s">
        <v>502</v>
      </c>
      <c r="F539" s="42" t="s">
        <v>61</v>
      </c>
      <c r="G539" s="44" t="s">
        <v>504</v>
      </c>
      <c r="H539" s="45" t="s">
        <v>16</v>
      </c>
      <c r="I539" s="31" t="s">
        <v>30</v>
      </c>
      <c r="J539" s="21" t="s">
        <v>29</v>
      </c>
      <c r="K539" s="23">
        <v>32</v>
      </c>
      <c r="L539" s="32">
        <v>4059</v>
      </c>
      <c r="M539" s="32">
        <f t="shared" si="31"/>
        <v>129888</v>
      </c>
      <c r="N539" s="29"/>
    </row>
    <row r="540" spans="1:14" s="46" customFormat="1" ht="12.75" x14ac:dyDescent="0.2">
      <c r="A540" s="29" t="s">
        <v>14</v>
      </c>
      <c r="B540" s="29">
        <v>555</v>
      </c>
      <c r="C540" s="29" t="s">
        <v>15</v>
      </c>
      <c r="D540" s="42">
        <v>44121708</v>
      </c>
      <c r="E540" s="43" t="s">
        <v>502</v>
      </c>
      <c r="F540" s="42" t="s">
        <v>747</v>
      </c>
      <c r="G540" s="44" t="s">
        <v>700</v>
      </c>
      <c r="H540" s="45" t="s">
        <v>16</v>
      </c>
      <c r="I540" s="31" t="s">
        <v>30</v>
      </c>
      <c r="J540" s="21" t="s">
        <v>29</v>
      </c>
      <c r="K540" s="23">
        <v>60</v>
      </c>
      <c r="L540" s="32">
        <v>2723</v>
      </c>
      <c r="M540" s="32">
        <f t="shared" si="31"/>
        <v>163380</v>
      </c>
      <c r="N540" s="29"/>
    </row>
    <row r="541" spans="1:14" s="46" customFormat="1" ht="12.75" x14ac:dyDescent="0.2">
      <c r="A541" s="29" t="s">
        <v>14</v>
      </c>
      <c r="B541" s="29">
        <v>555</v>
      </c>
      <c r="C541" s="29" t="s">
        <v>15</v>
      </c>
      <c r="D541" s="29">
        <v>24112404</v>
      </c>
      <c r="E541" s="29">
        <v>29903</v>
      </c>
      <c r="F541" s="29" t="s">
        <v>751</v>
      </c>
      <c r="G541" s="44" t="s">
        <v>752</v>
      </c>
      <c r="H541" s="45" t="s">
        <v>16</v>
      </c>
      <c r="I541" s="31" t="s">
        <v>30</v>
      </c>
      <c r="J541" s="21" t="s">
        <v>29</v>
      </c>
      <c r="K541" s="23">
        <v>48</v>
      </c>
      <c r="L541" s="32">
        <v>1074</v>
      </c>
      <c r="M541" s="32">
        <f t="shared" si="31"/>
        <v>51552</v>
      </c>
      <c r="N541" s="29"/>
    </row>
    <row r="542" spans="1:14" s="46" customFormat="1" ht="12.75" x14ac:dyDescent="0.2">
      <c r="A542" s="29" t="s">
        <v>14</v>
      </c>
      <c r="B542" s="29">
        <v>555</v>
      </c>
      <c r="C542" s="29" t="s">
        <v>15</v>
      </c>
      <c r="D542" s="29">
        <v>24112404</v>
      </c>
      <c r="E542" s="29">
        <v>29903</v>
      </c>
      <c r="F542" s="29" t="s">
        <v>751</v>
      </c>
      <c r="G542" s="44" t="s">
        <v>753</v>
      </c>
      <c r="H542" s="45" t="s">
        <v>16</v>
      </c>
      <c r="I542" s="31" t="s">
        <v>30</v>
      </c>
      <c r="J542" s="21" t="s">
        <v>29</v>
      </c>
      <c r="K542" s="23">
        <v>48</v>
      </c>
      <c r="L542" s="32">
        <v>1650</v>
      </c>
      <c r="M542" s="32">
        <f t="shared" si="31"/>
        <v>79200</v>
      </c>
      <c r="N542" s="29"/>
    </row>
    <row r="543" spans="1:14" s="46" customFormat="1" ht="12.75" x14ac:dyDescent="0.2">
      <c r="A543" s="29" t="s">
        <v>14</v>
      </c>
      <c r="B543" s="29">
        <v>555</v>
      </c>
      <c r="C543" s="29" t="s">
        <v>15</v>
      </c>
      <c r="D543" s="29">
        <v>44122017</v>
      </c>
      <c r="E543" s="29" t="s">
        <v>502</v>
      </c>
      <c r="F543" s="29" t="s">
        <v>78</v>
      </c>
      <c r="G543" s="44" t="s">
        <v>508</v>
      </c>
      <c r="H543" s="45" t="s">
        <v>16</v>
      </c>
      <c r="I543" s="31" t="s">
        <v>30</v>
      </c>
      <c r="J543" s="21" t="s">
        <v>29</v>
      </c>
      <c r="K543" s="23">
        <v>48</v>
      </c>
      <c r="L543" s="32">
        <v>3002</v>
      </c>
      <c r="M543" s="32">
        <f t="shared" si="31"/>
        <v>144096</v>
      </c>
      <c r="N543" s="29"/>
    </row>
    <row r="544" spans="1:14" s="46" customFormat="1" ht="25.5" x14ac:dyDescent="0.2">
      <c r="A544" s="29" t="s">
        <v>14</v>
      </c>
      <c r="B544" s="29">
        <v>555</v>
      </c>
      <c r="C544" s="29" t="s">
        <v>15</v>
      </c>
      <c r="D544" s="29">
        <v>44122017</v>
      </c>
      <c r="E544" s="29" t="s">
        <v>502</v>
      </c>
      <c r="F544" s="29" t="s">
        <v>78</v>
      </c>
      <c r="G544" s="44" t="s">
        <v>503</v>
      </c>
      <c r="H544" s="45" t="s">
        <v>16</v>
      </c>
      <c r="I544" s="31" t="s">
        <v>30</v>
      </c>
      <c r="J544" s="21" t="s">
        <v>29</v>
      </c>
      <c r="K544" s="23">
        <v>24</v>
      </c>
      <c r="L544" s="32">
        <v>6390</v>
      </c>
      <c r="M544" s="32">
        <f t="shared" si="31"/>
        <v>153360</v>
      </c>
      <c r="N544" s="29"/>
    </row>
    <row r="545" spans="1:14" s="46" customFormat="1" ht="12.75" x14ac:dyDescent="0.2">
      <c r="A545" s="29" t="s">
        <v>14</v>
      </c>
      <c r="B545" s="29">
        <v>555</v>
      </c>
      <c r="C545" s="29" t="s">
        <v>15</v>
      </c>
      <c r="D545" s="29">
        <v>14111514</v>
      </c>
      <c r="E545" s="29">
        <v>29903</v>
      </c>
      <c r="F545" s="29" t="s">
        <v>82</v>
      </c>
      <c r="G545" s="44" t="s">
        <v>754</v>
      </c>
      <c r="H545" s="45" t="s">
        <v>16</v>
      </c>
      <c r="I545" s="31" t="s">
        <v>30</v>
      </c>
      <c r="J545" s="21" t="s">
        <v>29</v>
      </c>
      <c r="K545" s="23">
        <v>24</v>
      </c>
      <c r="L545" s="32">
        <v>775</v>
      </c>
      <c r="M545" s="32">
        <f t="shared" si="31"/>
        <v>18600</v>
      </c>
      <c r="N545" s="29"/>
    </row>
    <row r="546" spans="1:14" s="46" customFormat="1" ht="12.75" x14ac:dyDescent="0.2">
      <c r="A546" s="29" t="s">
        <v>14</v>
      </c>
      <c r="B546" s="29">
        <v>555</v>
      </c>
      <c r="C546" s="29" t="s">
        <v>15</v>
      </c>
      <c r="D546" s="29">
        <v>14111514</v>
      </c>
      <c r="E546" s="29" t="s">
        <v>502</v>
      </c>
      <c r="F546" s="29" t="s">
        <v>755</v>
      </c>
      <c r="G546" s="44" t="s">
        <v>511</v>
      </c>
      <c r="H546" s="45" t="s">
        <v>16</v>
      </c>
      <c r="I546" s="31" t="s">
        <v>30</v>
      </c>
      <c r="J546" s="21" t="s">
        <v>29</v>
      </c>
      <c r="K546" s="23">
        <v>70</v>
      </c>
      <c r="L546" s="32">
        <v>860</v>
      </c>
      <c r="M546" s="32">
        <f t="shared" si="31"/>
        <v>60200</v>
      </c>
      <c r="N546" s="29"/>
    </row>
    <row r="547" spans="1:14" s="46" customFormat="1" ht="12.75" x14ac:dyDescent="0.2">
      <c r="A547" s="29" t="s">
        <v>14</v>
      </c>
      <c r="B547" s="29">
        <v>555</v>
      </c>
      <c r="C547" s="29" t="s">
        <v>15</v>
      </c>
      <c r="D547" s="29">
        <v>14111530</v>
      </c>
      <c r="E547" s="29" t="s">
        <v>502</v>
      </c>
      <c r="F547" s="29" t="s">
        <v>75</v>
      </c>
      <c r="G547" s="44" t="s">
        <v>756</v>
      </c>
      <c r="H547" s="45" t="s">
        <v>16</v>
      </c>
      <c r="I547" s="31" t="s">
        <v>30</v>
      </c>
      <c r="J547" s="21" t="s">
        <v>29</v>
      </c>
      <c r="K547" s="23">
        <v>120</v>
      </c>
      <c r="L547" s="32">
        <v>1367</v>
      </c>
      <c r="M547" s="32">
        <f t="shared" ref="M547:M590" si="32">+K547*L547</f>
        <v>164040</v>
      </c>
      <c r="N547" s="29"/>
    </row>
    <row r="548" spans="1:14" s="46" customFormat="1" ht="12.75" x14ac:dyDescent="0.2">
      <c r="A548" s="29" t="s">
        <v>14</v>
      </c>
      <c r="B548" s="29">
        <v>555</v>
      </c>
      <c r="C548" s="29" t="s">
        <v>15</v>
      </c>
      <c r="D548" s="29">
        <v>14111507</v>
      </c>
      <c r="E548" s="29">
        <v>29903</v>
      </c>
      <c r="F548" s="29" t="s">
        <v>500</v>
      </c>
      <c r="G548" s="44" t="s">
        <v>700</v>
      </c>
      <c r="H548" s="45" t="s">
        <v>16</v>
      </c>
      <c r="I548" s="31" t="s">
        <v>30</v>
      </c>
      <c r="J548" s="21" t="s">
        <v>29</v>
      </c>
      <c r="K548" s="23">
        <v>400</v>
      </c>
      <c r="L548" s="32">
        <v>2725</v>
      </c>
      <c r="M548" s="32">
        <f t="shared" si="32"/>
        <v>1090000</v>
      </c>
      <c r="N548" s="29"/>
    </row>
    <row r="549" spans="1:14" s="46" customFormat="1" ht="12.75" x14ac:dyDescent="0.2">
      <c r="A549" s="29" t="s">
        <v>14</v>
      </c>
      <c r="B549" s="29">
        <v>555</v>
      </c>
      <c r="C549" s="29" t="s">
        <v>15</v>
      </c>
      <c r="D549" s="29" t="s">
        <v>88</v>
      </c>
      <c r="E549" s="29" t="s">
        <v>502</v>
      </c>
      <c r="F549" s="29" t="s">
        <v>87</v>
      </c>
      <c r="G549" s="44" t="s">
        <v>757</v>
      </c>
      <c r="H549" s="45" t="s">
        <v>16</v>
      </c>
      <c r="I549" s="31" t="s">
        <v>30</v>
      </c>
      <c r="J549" s="21" t="s">
        <v>29</v>
      </c>
      <c r="K549" s="23">
        <v>20</v>
      </c>
      <c r="L549" s="32">
        <v>1330</v>
      </c>
      <c r="M549" s="32">
        <f t="shared" si="32"/>
        <v>26600</v>
      </c>
      <c r="N549" s="29"/>
    </row>
    <row r="550" spans="1:14" s="46" customFormat="1" ht="25.5" x14ac:dyDescent="0.2">
      <c r="A550" s="29" t="s">
        <v>14</v>
      </c>
      <c r="B550" s="29">
        <v>555</v>
      </c>
      <c r="C550" s="29" t="s">
        <v>15</v>
      </c>
      <c r="D550" s="29">
        <v>47131812</v>
      </c>
      <c r="E550" s="29">
        <v>29905</v>
      </c>
      <c r="F550" s="29" t="s">
        <v>758</v>
      </c>
      <c r="G550" s="44" t="s">
        <v>759</v>
      </c>
      <c r="H550" s="45" t="s">
        <v>16</v>
      </c>
      <c r="I550" s="31" t="s">
        <v>30</v>
      </c>
      <c r="J550" s="21" t="s">
        <v>29</v>
      </c>
      <c r="K550" s="23">
        <v>25</v>
      </c>
      <c r="L550" s="32">
        <v>3108</v>
      </c>
      <c r="M550" s="32">
        <f t="shared" si="32"/>
        <v>77700</v>
      </c>
      <c r="N550" s="29"/>
    </row>
    <row r="551" spans="1:14" s="46" customFormat="1" ht="12.75" x14ac:dyDescent="0.2">
      <c r="A551" s="29" t="s">
        <v>14</v>
      </c>
      <c r="B551" s="29">
        <v>555</v>
      </c>
      <c r="C551" s="29" t="s">
        <v>15</v>
      </c>
      <c r="D551" s="29">
        <v>44122106</v>
      </c>
      <c r="E551" s="29">
        <v>29905</v>
      </c>
      <c r="F551" s="29"/>
      <c r="G551" s="44" t="s">
        <v>760</v>
      </c>
      <c r="H551" s="45" t="s">
        <v>16</v>
      </c>
      <c r="I551" s="31" t="s">
        <v>30</v>
      </c>
      <c r="J551" s="21" t="s">
        <v>29</v>
      </c>
      <c r="K551" s="23">
        <v>130</v>
      </c>
      <c r="L551" s="32">
        <v>705</v>
      </c>
      <c r="M551" s="32">
        <f t="shared" si="32"/>
        <v>91650</v>
      </c>
      <c r="N551" s="29"/>
    </row>
    <row r="552" spans="1:14" s="46" customFormat="1" ht="12.75" x14ac:dyDescent="0.2">
      <c r="A552" s="29" t="s">
        <v>14</v>
      </c>
      <c r="B552" s="29">
        <v>555</v>
      </c>
      <c r="C552" s="29" t="s">
        <v>15</v>
      </c>
      <c r="D552" s="29">
        <v>52161505</v>
      </c>
      <c r="E552" s="29">
        <v>50103</v>
      </c>
      <c r="F552" s="29" t="s">
        <v>761</v>
      </c>
      <c r="G552" s="44" t="s">
        <v>762</v>
      </c>
      <c r="H552" s="45" t="s">
        <v>16</v>
      </c>
      <c r="I552" s="31" t="s">
        <v>540</v>
      </c>
      <c r="J552" s="21" t="s">
        <v>32</v>
      </c>
      <c r="K552" s="23">
        <v>1</v>
      </c>
      <c r="L552" s="32">
        <v>1900000</v>
      </c>
      <c r="M552" s="32">
        <f t="shared" si="32"/>
        <v>1900000</v>
      </c>
      <c r="N552" s="29"/>
    </row>
    <row r="553" spans="1:14" s="46" customFormat="1" ht="25.5" x14ac:dyDescent="0.2">
      <c r="A553" s="29" t="s">
        <v>14</v>
      </c>
      <c r="B553" s="29">
        <v>555</v>
      </c>
      <c r="C553" s="29" t="s">
        <v>15</v>
      </c>
      <c r="D553" s="42">
        <v>45111616</v>
      </c>
      <c r="E553" s="43">
        <v>50103</v>
      </c>
      <c r="F553" s="42" t="s">
        <v>98</v>
      </c>
      <c r="G553" s="44" t="s">
        <v>763</v>
      </c>
      <c r="H553" s="45" t="s">
        <v>16</v>
      </c>
      <c r="I553" s="31" t="s">
        <v>540</v>
      </c>
      <c r="J553" s="21" t="s">
        <v>32</v>
      </c>
      <c r="K553" s="23">
        <v>1</v>
      </c>
      <c r="L553" s="32">
        <v>2999980</v>
      </c>
      <c r="M553" s="32">
        <f t="shared" si="32"/>
        <v>2999980</v>
      </c>
      <c r="N553" s="29"/>
    </row>
    <row r="554" spans="1:14" s="46" customFormat="1" ht="25.5" x14ac:dyDescent="0.2">
      <c r="A554" s="29" t="s">
        <v>14</v>
      </c>
      <c r="B554" s="29">
        <v>555</v>
      </c>
      <c r="C554" s="29" t="s">
        <v>15</v>
      </c>
      <c r="D554" s="42">
        <v>45111616</v>
      </c>
      <c r="E554" s="43">
        <v>50103</v>
      </c>
      <c r="F554" s="42" t="s">
        <v>764</v>
      </c>
      <c r="G554" s="44" t="s">
        <v>765</v>
      </c>
      <c r="H554" s="45" t="s">
        <v>16</v>
      </c>
      <c r="I554" s="31" t="s">
        <v>540</v>
      </c>
      <c r="J554" s="21" t="s">
        <v>32</v>
      </c>
      <c r="K554" s="23">
        <v>1</v>
      </c>
      <c r="L554" s="32">
        <v>900000</v>
      </c>
      <c r="M554" s="32">
        <f t="shared" si="32"/>
        <v>900000</v>
      </c>
      <c r="N554" s="29"/>
    </row>
    <row r="555" spans="1:14" s="46" customFormat="1" ht="25.5" x14ac:dyDescent="0.2">
      <c r="A555" s="29" t="s">
        <v>14</v>
      </c>
      <c r="B555" s="29">
        <v>555</v>
      </c>
      <c r="C555" s="29" t="s">
        <v>15</v>
      </c>
      <c r="D555" s="29">
        <v>43191509</v>
      </c>
      <c r="E555" s="29">
        <v>50103</v>
      </c>
      <c r="F555" s="29" t="s">
        <v>100</v>
      </c>
      <c r="G555" s="44" t="s">
        <v>766</v>
      </c>
      <c r="H555" s="45" t="s">
        <v>16</v>
      </c>
      <c r="I555" s="31" t="s">
        <v>540</v>
      </c>
      <c r="J555" s="21" t="s">
        <v>32</v>
      </c>
      <c r="K555" s="23">
        <v>51</v>
      </c>
      <c r="L555" s="32">
        <v>255000</v>
      </c>
      <c r="M555" s="32">
        <f t="shared" si="32"/>
        <v>13005000</v>
      </c>
      <c r="N555" s="29"/>
    </row>
    <row r="556" spans="1:14" s="46" customFormat="1" ht="12.75" x14ac:dyDescent="0.2">
      <c r="A556" s="29" t="s">
        <v>14</v>
      </c>
      <c r="B556" s="29">
        <v>555</v>
      </c>
      <c r="C556" s="29" t="s">
        <v>15</v>
      </c>
      <c r="D556" s="29">
        <v>45121520</v>
      </c>
      <c r="E556" s="29">
        <v>50103</v>
      </c>
      <c r="F556" s="29" t="s">
        <v>103</v>
      </c>
      <c r="G556" s="44" t="s">
        <v>767</v>
      </c>
      <c r="H556" s="45" t="s">
        <v>16</v>
      </c>
      <c r="I556" s="31" t="s">
        <v>540</v>
      </c>
      <c r="J556" s="21" t="s">
        <v>32</v>
      </c>
      <c r="K556" s="23">
        <v>12</v>
      </c>
      <c r="L556" s="32">
        <v>282500</v>
      </c>
      <c r="M556" s="32">
        <f t="shared" si="32"/>
        <v>3390000</v>
      </c>
      <c r="N556" s="29"/>
    </row>
    <row r="557" spans="1:14" s="46" customFormat="1" ht="25.5" x14ac:dyDescent="0.2">
      <c r="A557" s="29" t="s">
        <v>14</v>
      </c>
      <c r="B557" s="29">
        <v>555</v>
      </c>
      <c r="C557" s="29" t="s">
        <v>15</v>
      </c>
      <c r="D557" s="29">
        <v>43191609</v>
      </c>
      <c r="E557" s="29">
        <v>50103</v>
      </c>
      <c r="F557" s="29" t="s">
        <v>768</v>
      </c>
      <c r="G557" s="44" t="s">
        <v>769</v>
      </c>
      <c r="H557" s="45" t="s">
        <v>16</v>
      </c>
      <c r="I557" s="31" t="s">
        <v>540</v>
      </c>
      <c r="J557" s="21" t="s">
        <v>32</v>
      </c>
      <c r="K557" s="23">
        <v>500</v>
      </c>
      <c r="L557" s="32">
        <v>15820</v>
      </c>
      <c r="M557" s="32">
        <f t="shared" si="32"/>
        <v>7910000</v>
      </c>
      <c r="N557" s="29"/>
    </row>
    <row r="558" spans="1:14" s="46" customFormat="1" ht="12.75" x14ac:dyDescent="0.2">
      <c r="A558" s="29" t="s">
        <v>14</v>
      </c>
      <c r="B558" s="29">
        <v>555</v>
      </c>
      <c r="C558" s="29" t="s">
        <v>15</v>
      </c>
      <c r="D558" s="42">
        <v>45111616</v>
      </c>
      <c r="E558" s="43">
        <v>50103</v>
      </c>
      <c r="F558" s="42" t="s">
        <v>98</v>
      </c>
      <c r="G558" s="44" t="s">
        <v>770</v>
      </c>
      <c r="H558" s="45" t="s">
        <v>16</v>
      </c>
      <c r="I558" s="31" t="s">
        <v>540</v>
      </c>
      <c r="J558" s="21" t="s">
        <v>32</v>
      </c>
      <c r="K558" s="23">
        <v>60</v>
      </c>
      <c r="L558" s="32">
        <v>1518117</v>
      </c>
      <c r="M558" s="32">
        <f t="shared" si="32"/>
        <v>91087020</v>
      </c>
      <c r="N558" s="29"/>
    </row>
    <row r="559" spans="1:14" s="46" customFormat="1" ht="12.75" x14ac:dyDescent="0.2">
      <c r="A559" s="29" t="s">
        <v>14</v>
      </c>
      <c r="B559" s="29">
        <v>555</v>
      </c>
      <c r="C559" s="29" t="s">
        <v>15</v>
      </c>
      <c r="D559" s="29">
        <v>43191512</v>
      </c>
      <c r="E559" s="29">
        <v>50103</v>
      </c>
      <c r="F559" s="29" t="s">
        <v>101</v>
      </c>
      <c r="G559" s="44" t="s">
        <v>547</v>
      </c>
      <c r="H559" s="45" t="s">
        <v>16</v>
      </c>
      <c r="I559" s="31" t="s">
        <v>540</v>
      </c>
      <c r="J559" s="21" t="s">
        <v>32</v>
      </c>
      <c r="K559" s="23">
        <v>30</v>
      </c>
      <c r="L559" s="32">
        <v>20114</v>
      </c>
      <c r="M559" s="32">
        <f t="shared" si="32"/>
        <v>603420</v>
      </c>
      <c r="N559" s="29"/>
    </row>
    <row r="560" spans="1:14" s="46" customFormat="1" ht="25.5" x14ac:dyDescent="0.2">
      <c r="A560" s="29" t="s">
        <v>14</v>
      </c>
      <c r="B560" s="29">
        <v>555</v>
      </c>
      <c r="C560" s="29" t="s">
        <v>15</v>
      </c>
      <c r="D560" s="42">
        <v>43211503</v>
      </c>
      <c r="E560" s="11">
        <v>50105</v>
      </c>
      <c r="F560" s="42" t="s">
        <v>771</v>
      </c>
      <c r="G560" s="44" t="s">
        <v>772</v>
      </c>
      <c r="H560" s="45" t="s">
        <v>16</v>
      </c>
      <c r="I560" s="31" t="s">
        <v>540</v>
      </c>
      <c r="J560" s="21" t="s">
        <v>32</v>
      </c>
      <c r="K560" s="23">
        <v>1</v>
      </c>
      <c r="L560" s="32">
        <v>294000000</v>
      </c>
      <c r="M560" s="32">
        <f t="shared" si="32"/>
        <v>294000000</v>
      </c>
      <c r="N560" s="29"/>
    </row>
    <row r="561" spans="1:14" s="46" customFormat="1" ht="12.75" x14ac:dyDescent="0.2">
      <c r="A561" s="29" t="s">
        <v>14</v>
      </c>
      <c r="B561" s="29">
        <v>555</v>
      </c>
      <c r="C561" s="29" t="s">
        <v>15</v>
      </c>
      <c r="D561" s="29">
        <v>43212112</v>
      </c>
      <c r="E561" s="29">
        <v>50105</v>
      </c>
      <c r="F561" s="42" t="s">
        <v>568</v>
      </c>
      <c r="G561" s="44" t="s">
        <v>773</v>
      </c>
      <c r="H561" s="45" t="s">
        <v>16</v>
      </c>
      <c r="I561" s="31" t="s">
        <v>540</v>
      </c>
      <c r="J561" s="21" t="s">
        <v>32</v>
      </c>
      <c r="K561" s="23">
        <v>1</v>
      </c>
      <c r="L561" s="32">
        <v>75000000</v>
      </c>
      <c r="M561" s="32">
        <f t="shared" si="32"/>
        <v>75000000</v>
      </c>
      <c r="N561" s="29"/>
    </row>
    <row r="562" spans="1:14" s="46" customFormat="1" ht="12.75" x14ac:dyDescent="0.2">
      <c r="A562" s="29" t="s">
        <v>14</v>
      </c>
      <c r="B562" s="29">
        <v>555</v>
      </c>
      <c r="C562" s="29" t="s">
        <v>15</v>
      </c>
      <c r="D562" s="42">
        <v>44103206</v>
      </c>
      <c r="E562" s="11">
        <v>50105</v>
      </c>
      <c r="F562" s="47" t="s">
        <v>774</v>
      </c>
      <c r="G562" s="44" t="s">
        <v>775</v>
      </c>
      <c r="H562" s="45" t="s">
        <v>16</v>
      </c>
      <c r="I562" s="31" t="s">
        <v>540</v>
      </c>
      <c r="J562" s="21" t="s">
        <v>32</v>
      </c>
      <c r="K562" s="23">
        <v>1</v>
      </c>
      <c r="L562" s="32">
        <v>270000000</v>
      </c>
      <c r="M562" s="32">
        <f t="shared" si="32"/>
        <v>270000000</v>
      </c>
      <c r="N562" s="29"/>
    </row>
    <row r="563" spans="1:14" s="46" customFormat="1" ht="12.75" x14ac:dyDescent="0.2">
      <c r="A563" s="29" t="s">
        <v>14</v>
      </c>
      <c r="B563" s="29">
        <v>555</v>
      </c>
      <c r="C563" s="29" t="s">
        <v>15</v>
      </c>
      <c r="D563" s="29">
        <v>43222640</v>
      </c>
      <c r="E563" s="29">
        <v>50105</v>
      </c>
      <c r="F563" s="42" t="s">
        <v>776</v>
      </c>
      <c r="G563" s="44" t="s">
        <v>777</v>
      </c>
      <c r="H563" s="45" t="s">
        <v>16</v>
      </c>
      <c r="I563" s="31" t="s">
        <v>540</v>
      </c>
      <c r="J563" s="21" t="s">
        <v>29</v>
      </c>
      <c r="K563" s="23">
        <v>1</v>
      </c>
      <c r="L563" s="32">
        <v>85000000</v>
      </c>
      <c r="M563" s="32">
        <f t="shared" si="32"/>
        <v>85000000</v>
      </c>
      <c r="N563" s="29"/>
    </row>
    <row r="564" spans="1:14" s="46" customFormat="1" ht="12.75" x14ac:dyDescent="0.2">
      <c r="A564" s="29" t="s">
        <v>14</v>
      </c>
      <c r="B564" s="29">
        <v>555</v>
      </c>
      <c r="C564" s="29" t="s">
        <v>15</v>
      </c>
      <c r="D564" s="29">
        <v>42172001</v>
      </c>
      <c r="E564" s="29">
        <v>50106</v>
      </c>
      <c r="F564" s="29" t="s">
        <v>778</v>
      </c>
      <c r="G564" s="44" t="s">
        <v>779</v>
      </c>
      <c r="H564" s="45" t="s">
        <v>16</v>
      </c>
      <c r="I564" s="31" t="s">
        <v>540</v>
      </c>
      <c r="J564" s="21" t="s">
        <v>29</v>
      </c>
      <c r="K564" s="23">
        <v>6</v>
      </c>
      <c r="L564" s="32">
        <v>90287</v>
      </c>
      <c r="M564" s="32">
        <f t="shared" si="32"/>
        <v>541722</v>
      </c>
      <c r="N564" s="29"/>
    </row>
    <row r="565" spans="1:14" s="46" customFormat="1" ht="25.5" x14ac:dyDescent="0.2">
      <c r="A565" s="29" t="s">
        <v>14</v>
      </c>
      <c r="B565" s="29">
        <v>555</v>
      </c>
      <c r="C565" s="29" t="s">
        <v>15</v>
      </c>
      <c r="D565" s="29">
        <v>43211503</v>
      </c>
      <c r="E565" s="29">
        <v>50107</v>
      </c>
      <c r="F565" s="42" t="s">
        <v>644</v>
      </c>
      <c r="G565" s="44" t="s">
        <v>1654</v>
      </c>
      <c r="H565" s="45" t="s">
        <v>16</v>
      </c>
      <c r="I565" s="31" t="s">
        <v>540</v>
      </c>
      <c r="J565" s="21" t="s">
        <v>463</v>
      </c>
      <c r="K565" s="23">
        <v>275</v>
      </c>
      <c r="L565" s="32">
        <v>1481078</v>
      </c>
      <c r="M565" s="32">
        <f t="shared" si="32"/>
        <v>407296450</v>
      </c>
      <c r="N565" s="29"/>
    </row>
    <row r="566" spans="1:14" s="46" customFormat="1" ht="25.5" x14ac:dyDescent="0.2">
      <c r="A566" s="29" t="s">
        <v>14</v>
      </c>
      <c r="B566" s="29">
        <v>555</v>
      </c>
      <c r="C566" s="29" t="s">
        <v>15</v>
      </c>
      <c r="D566" s="29">
        <v>43201602</v>
      </c>
      <c r="E566" s="29">
        <v>50107</v>
      </c>
      <c r="F566" s="42" t="s">
        <v>644</v>
      </c>
      <c r="G566" s="44" t="s">
        <v>1655</v>
      </c>
      <c r="H566" s="45" t="s">
        <v>16</v>
      </c>
      <c r="I566" s="31" t="s">
        <v>540</v>
      </c>
      <c r="J566" s="21" t="s">
        <v>463</v>
      </c>
      <c r="K566" s="23">
        <v>38</v>
      </c>
      <c r="L566" s="32">
        <v>346001.6053</v>
      </c>
      <c r="M566" s="32">
        <f t="shared" si="32"/>
        <v>13148061.001399999</v>
      </c>
      <c r="N566" s="29"/>
    </row>
    <row r="567" spans="1:14" s="46" customFormat="1" ht="25.5" x14ac:dyDescent="0.2">
      <c r="A567" s="29" t="s">
        <v>14</v>
      </c>
      <c r="B567" s="29">
        <v>555</v>
      </c>
      <c r="C567" s="29" t="s">
        <v>15</v>
      </c>
      <c r="D567" s="29">
        <v>60101799</v>
      </c>
      <c r="E567" s="29">
        <v>50107</v>
      </c>
      <c r="F567" s="42" t="s">
        <v>780</v>
      </c>
      <c r="G567" s="44" t="s">
        <v>1656</v>
      </c>
      <c r="H567" s="45" t="s">
        <v>16</v>
      </c>
      <c r="I567" s="31" t="s">
        <v>540</v>
      </c>
      <c r="J567" s="21" t="s">
        <v>463</v>
      </c>
      <c r="K567" s="23">
        <v>12</v>
      </c>
      <c r="L567" s="32">
        <v>177975</v>
      </c>
      <c r="M567" s="32">
        <f t="shared" si="32"/>
        <v>2135700</v>
      </c>
      <c r="N567" s="29"/>
    </row>
    <row r="568" spans="1:14" s="46" customFormat="1" ht="25.5" x14ac:dyDescent="0.2">
      <c r="A568" s="29" t="s">
        <v>14</v>
      </c>
      <c r="B568" s="29">
        <v>555</v>
      </c>
      <c r="C568" s="29" t="s">
        <v>15</v>
      </c>
      <c r="D568" s="29">
        <v>60106499</v>
      </c>
      <c r="E568" s="29">
        <v>50107</v>
      </c>
      <c r="F568" s="42" t="s">
        <v>781</v>
      </c>
      <c r="G568" s="44" t="s">
        <v>1657</v>
      </c>
      <c r="H568" s="45" t="s">
        <v>16</v>
      </c>
      <c r="I568" s="31" t="s">
        <v>540</v>
      </c>
      <c r="J568" s="21" t="s">
        <v>463</v>
      </c>
      <c r="K568" s="23">
        <v>32</v>
      </c>
      <c r="L568" s="32">
        <v>320920</v>
      </c>
      <c r="M568" s="32">
        <f t="shared" si="32"/>
        <v>10269440</v>
      </c>
      <c r="N568" s="29"/>
    </row>
    <row r="569" spans="1:14" s="46" customFormat="1" ht="38.25" x14ac:dyDescent="0.2">
      <c r="A569" s="29" t="s">
        <v>14</v>
      </c>
      <c r="B569" s="29">
        <v>555</v>
      </c>
      <c r="C569" s="29" t="s">
        <v>15</v>
      </c>
      <c r="D569" s="29">
        <v>60106214</v>
      </c>
      <c r="E569" s="29">
        <v>50107</v>
      </c>
      <c r="F569" s="42" t="s">
        <v>646</v>
      </c>
      <c r="G569" s="44" t="s">
        <v>1658</v>
      </c>
      <c r="H569" s="45" t="s">
        <v>16</v>
      </c>
      <c r="I569" s="31" t="s">
        <v>540</v>
      </c>
      <c r="J569" s="21" t="s">
        <v>463</v>
      </c>
      <c r="K569" s="23">
        <v>44</v>
      </c>
      <c r="L569" s="32">
        <v>185885</v>
      </c>
      <c r="M569" s="32">
        <f t="shared" si="32"/>
        <v>8178940</v>
      </c>
      <c r="N569" s="29"/>
    </row>
    <row r="570" spans="1:14" s="46" customFormat="1" ht="38.25" x14ac:dyDescent="0.2">
      <c r="A570" s="29" t="s">
        <v>14</v>
      </c>
      <c r="B570" s="29">
        <v>555</v>
      </c>
      <c r="C570" s="29" t="s">
        <v>15</v>
      </c>
      <c r="D570" s="29">
        <v>60101799</v>
      </c>
      <c r="E570" s="29">
        <v>50107</v>
      </c>
      <c r="F570" s="42" t="s">
        <v>782</v>
      </c>
      <c r="G570" s="44" t="s">
        <v>1659</v>
      </c>
      <c r="H570" s="45" t="s">
        <v>16</v>
      </c>
      <c r="I570" s="31" t="s">
        <v>540</v>
      </c>
      <c r="J570" s="21" t="s">
        <v>463</v>
      </c>
      <c r="K570" s="23">
        <v>12</v>
      </c>
      <c r="L570" s="32">
        <v>154810</v>
      </c>
      <c r="M570" s="32">
        <f t="shared" si="32"/>
        <v>1857720</v>
      </c>
      <c r="N570" s="29"/>
    </row>
    <row r="571" spans="1:14" s="46" customFormat="1" ht="25.5" x14ac:dyDescent="0.2">
      <c r="A571" s="29" t="s">
        <v>14</v>
      </c>
      <c r="B571" s="29">
        <v>555</v>
      </c>
      <c r="C571" s="29" t="s">
        <v>15</v>
      </c>
      <c r="D571" s="29">
        <v>60101799</v>
      </c>
      <c r="E571" s="29">
        <v>50107</v>
      </c>
      <c r="F571" s="42" t="s">
        <v>783</v>
      </c>
      <c r="G571" s="44" t="s">
        <v>1660</v>
      </c>
      <c r="H571" s="45" t="s">
        <v>16</v>
      </c>
      <c r="I571" s="31" t="s">
        <v>540</v>
      </c>
      <c r="J571" s="21" t="s">
        <v>463</v>
      </c>
      <c r="K571" s="23">
        <v>12</v>
      </c>
      <c r="L571" s="32">
        <v>124865</v>
      </c>
      <c r="M571" s="32">
        <f t="shared" si="32"/>
        <v>1498380</v>
      </c>
      <c r="N571" s="29"/>
    </row>
    <row r="572" spans="1:14" s="46" customFormat="1" ht="38.25" x14ac:dyDescent="0.2">
      <c r="A572" s="29" t="s">
        <v>14</v>
      </c>
      <c r="B572" s="29">
        <v>555</v>
      </c>
      <c r="C572" s="29" t="s">
        <v>15</v>
      </c>
      <c r="D572" s="29">
        <v>60101799</v>
      </c>
      <c r="E572" s="29">
        <v>50107</v>
      </c>
      <c r="F572" s="42" t="s">
        <v>784</v>
      </c>
      <c r="G572" s="44" t="s">
        <v>1661</v>
      </c>
      <c r="H572" s="45" t="s">
        <v>16</v>
      </c>
      <c r="I572" s="31" t="s">
        <v>540</v>
      </c>
      <c r="J572" s="21" t="s">
        <v>463</v>
      </c>
      <c r="K572" s="23">
        <v>14</v>
      </c>
      <c r="L572" s="32">
        <v>95485</v>
      </c>
      <c r="M572" s="32">
        <f t="shared" si="32"/>
        <v>1336790</v>
      </c>
      <c r="N572" s="29"/>
    </row>
    <row r="573" spans="1:14" s="46" customFormat="1" ht="38.25" x14ac:dyDescent="0.2">
      <c r="A573" s="29" t="s">
        <v>14</v>
      </c>
      <c r="B573" s="29">
        <v>555</v>
      </c>
      <c r="C573" s="29" t="s">
        <v>15</v>
      </c>
      <c r="D573" s="29">
        <v>60106214</v>
      </c>
      <c r="E573" s="29">
        <v>50107</v>
      </c>
      <c r="F573" s="42" t="s">
        <v>646</v>
      </c>
      <c r="G573" s="44" t="s">
        <v>1662</v>
      </c>
      <c r="H573" s="45" t="s">
        <v>16</v>
      </c>
      <c r="I573" s="31" t="s">
        <v>540</v>
      </c>
      <c r="J573" s="21" t="s">
        <v>463</v>
      </c>
      <c r="K573" s="23">
        <v>44</v>
      </c>
      <c r="L573" s="32">
        <v>151985</v>
      </c>
      <c r="M573" s="32">
        <f t="shared" si="32"/>
        <v>6687340</v>
      </c>
      <c r="N573" s="29"/>
    </row>
    <row r="574" spans="1:14" s="46" customFormat="1" ht="38.25" x14ac:dyDescent="0.2">
      <c r="A574" s="29" t="s">
        <v>14</v>
      </c>
      <c r="B574" s="29">
        <v>555</v>
      </c>
      <c r="C574" s="29" t="s">
        <v>15</v>
      </c>
      <c r="D574" s="29">
        <v>60106214</v>
      </c>
      <c r="E574" s="29">
        <v>50107</v>
      </c>
      <c r="F574" s="42" t="s">
        <v>646</v>
      </c>
      <c r="G574" s="44" t="s">
        <v>1663</v>
      </c>
      <c r="H574" s="45" t="s">
        <v>16</v>
      </c>
      <c r="I574" s="31" t="s">
        <v>540</v>
      </c>
      <c r="J574" s="21" t="s">
        <v>463</v>
      </c>
      <c r="K574" s="23">
        <v>84</v>
      </c>
      <c r="L574" s="32">
        <v>124865</v>
      </c>
      <c r="M574" s="32">
        <f t="shared" si="32"/>
        <v>10488660</v>
      </c>
      <c r="N574" s="29"/>
    </row>
    <row r="575" spans="1:14" s="46" customFormat="1" ht="25.5" x14ac:dyDescent="0.2">
      <c r="A575" s="29" t="s">
        <v>14</v>
      </c>
      <c r="B575" s="29">
        <v>555</v>
      </c>
      <c r="C575" s="29" t="s">
        <v>15</v>
      </c>
      <c r="D575" s="29">
        <v>60106214</v>
      </c>
      <c r="E575" s="29">
        <v>50107</v>
      </c>
      <c r="F575" s="42" t="s">
        <v>646</v>
      </c>
      <c r="G575" s="44" t="s">
        <v>1664</v>
      </c>
      <c r="H575" s="45" t="s">
        <v>16</v>
      </c>
      <c r="I575" s="31" t="s">
        <v>540</v>
      </c>
      <c r="J575" s="21" t="s">
        <v>463</v>
      </c>
      <c r="K575" s="23">
        <v>39</v>
      </c>
      <c r="L575" s="32">
        <v>302004</v>
      </c>
      <c r="M575" s="32">
        <f t="shared" si="32"/>
        <v>11778156</v>
      </c>
      <c r="N575" s="29"/>
    </row>
    <row r="576" spans="1:14" s="46" customFormat="1" ht="25.5" x14ac:dyDescent="0.2">
      <c r="A576" s="29" t="s">
        <v>14</v>
      </c>
      <c r="B576" s="29">
        <v>555</v>
      </c>
      <c r="C576" s="29" t="s">
        <v>15</v>
      </c>
      <c r="D576" s="29">
        <v>60106214</v>
      </c>
      <c r="E576" s="29">
        <v>50107</v>
      </c>
      <c r="F576" s="42" t="s">
        <v>646</v>
      </c>
      <c r="G576" s="44" t="s">
        <v>1665</v>
      </c>
      <c r="H576" s="45" t="s">
        <v>16</v>
      </c>
      <c r="I576" s="31" t="s">
        <v>540</v>
      </c>
      <c r="J576" s="21" t="s">
        <v>463</v>
      </c>
      <c r="K576" s="23">
        <v>84</v>
      </c>
      <c r="L576" s="32">
        <v>399998</v>
      </c>
      <c r="M576" s="32">
        <f t="shared" si="32"/>
        <v>33599832</v>
      </c>
      <c r="N576" s="29"/>
    </row>
    <row r="577" spans="1:14" s="46" customFormat="1" ht="25.5" x14ac:dyDescent="0.2">
      <c r="A577" s="29" t="s">
        <v>14</v>
      </c>
      <c r="B577" s="29">
        <v>555</v>
      </c>
      <c r="C577" s="29" t="s">
        <v>15</v>
      </c>
      <c r="D577" s="29">
        <v>60106214</v>
      </c>
      <c r="E577" s="29">
        <v>50107</v>
      </c>
      <c r="F577" s="42" t="s">
        <v>646</v>
      </c>
      <c r="G577" s="44" t="s">
        <v>1666</v>
      </c>
      <c r="H577" s="45" t="s">
        <v>16</v>
      </c>
      <c r="I577" s="31" t="s">
        <v>540</v>
      </c>
      <c r="J577" s="21" t="s">
        <v>463</v>
      </c>
      <c r="K577" s="23">
        <v>44</v>
      </c>
      <c r="L577" s="32">
        <v>535620</v>
      </c>
      <c r="M577" s="32">
        <f t="shared" si="32"/>
        <v>23567280</v>
      </c>
      <c r="N577" s="29"/>
    </row>
    <row r="578" spans="1:14" s="46" customFormat="1" ht="25.5" x14ac:dyDescent="0.2">
      <c r="A578" s="29" t="s">
        <v>14</v>
      </c>
      <c r="B578" s="29">
        <v>555</v>
      </c>
      <c r="C578" s="29" t="s">
        <v>15</v>
      </c>
      <c r="D578" s="29">
        <v>60106214</v>
      </c>
      <c r="E578" s="29">
        <v>50107</v>
      </c>
      <c r="F578" s="42" t="s">
        <v>646</v>
      </c>
      <c r="G578" s="44" t="s">
        <v>1667</v>
      </c>
      <c r="H578" s="45" t="s">
        <v>16</v>
      </c>
      <c r="I578" s="31" t="s">
        <v>540</v>
      </c>
      <c r="J578" s="21" t="s">
        <v>463</v>
      </c>
      <c r="K578" s="23">
        <v>20</v>
      </c>
      <c r="L578" s="32">
        <v>272895</v>
      </c>
      <c r="M578" s="32">
        <f t="shared" si="32"/>
        <v>5457900</v>
      </c>
      <c r="N578" s="29"/>
    </row>
    <row r="579" spans="1:14" s="46" customFormat="1" ht="12.75" x14ac:dyDescent="0.2">
      <c r="A579" s="29" t="s">
        <v>14</v>
      </c>
      <c r="B579" s="29">
        <v>555</v>
      </c>
      <c r="C579" s="29" t="s">
        <v>15</v>
      </c>
      <c r="D579" s="29" t="s">
        <v>112</v>
      </c>
      <c r="E579" s="11">
        <v>50199</v>
      </c>
      <c r="F579" s="42" t="s">
        <v>111</v>
      </c>
      <c r="G579" s="44" t="s">
        <v>583</v>
      </c>
      <c r="H579" s="45" t="s">
        <v>16</v>
      </c>
      <c r="I579" s="31" t="s">
        <v>540</v>
      </c>
      <c r="J579" s="21" t="s">
        <v>29</v>
      </c>
      <c r="K579" s="23">
        <v>5</v>
      </c>
      <c r="L579" s="32">
        <v>91530</v>
      </c>
      <c r="M579" s="32">
        <f t="shared" si="32"/>
        <v>457650</v>
      </c>
      <c r="N579" s="29"/>
    </row>
    <row r="580" spans="1:14" s="46" customFormat="1" ht="12.75" x14ac:dyDescent="0.2">
      <c r="A580" s="29" t="s">
        <v>14</v>
      </c>
      <c r="B580" s="29">
        <v>555</v>
      </c>
      <c r="C580" s="29" t="s">
        <v>15</v>
      </c>
      <c r="D580" s="29">
        <v>52141501</v>
      </c>
      <c r="E580" s="29">
        <v>50199</v>
      </c>
      <c r="F580" s="42" t="s">
        <v>589</v>
      </c>
      <c r="G580" s="44" t="s">
        <v>785</v>
      </c>
      <c r="H580" s="45" t="s">
        <v>16</v>
      </c>
      <c r="I580" s="31" t="s">
        <v>540</v>
      </c>
      <c r="J580" s="21" t="s">
        <v>29</v>
      </c>
      <c r="K580" s="23">
        <v>1</v>
      </c>
      <c r="L580" s="32">
        <v>490462.94</v>
      </c>
      <c r="M580" s="32">
        <f t="shared" si="32"/>
        <v>490462.94</v>
      </c>
      <c r="N580" s="29"/>
    </row>
    <row r="581" spans="1:14" s="46" customFormat="1" ht="25.5" x14ac:dyDescent="0.2">
      <c r="A581" s="29" t="s">
        <v>14</v>
      </c>
      <c r="B581" s="29">
        <v>555</v>
      </c>
      <c r="C581" s="29" t="s">
        <v>15</v>
      </c>
      <c r="D581" s="29">
        <v>43231512</v>
      </c>
      <c r="E581" s="43">
        <v>59903</v>
      </c>
      <c r="F581" s="42" t="s">
        <v>142</v>
      </c>
      <c r="G581" s="44" t="s">
        <v>786</v>
      </c>
      <c r="H581" s="45" t="s">
        <v>16</v>
      </c>
      <c r="I581" s="31" t="s">
        <v>540</v>
      </c>
      <c r="J581" s="21" t="s">
        <v>29</v>
      </c>
      <c r="K581" s="23">
        <v>1</v>
      </c>
      <c r="L581" s="32">
        <v>1825719</v>
      </c>
      <c r="M581" s="32">
        <f t="shared" si="32"/>
        <v>1825719</v>
      </c>
      <c r="N581" s="29"/>
    </row>
    <row r="582" spans="1:14" s="46" customFormat="1" ht="25.5" x14ac:dyDescent="0.2">
      <c r="A582" s="29" t="s">
        <v>14</v>
      </c>
      <c r="B582" s="29">
        <v>555</v>
      </c>
      <c r="C582" s="29" t="s">
        <v>15</v>
      </c>
      <c r="D582" s="29">
        <v>43231512</v>
      </c>
      <c r="E582" s="43">
        <v>59903</v>
      </c>
      <c r="F582" s="42" t="s">
        <v>142</v>
      </c>
      <c r="G582" s="44" t="s">
        <v>1668</v>
      </c>
      <c r="H582" s="45" t="s">
        <v>16</v>
      </c>
      <c r="I582" s="31" t="s">
        <v>540</v>
      </c>
      <c r="J582" s="21" t="s">
        <v>463</v>
      </c>
      <c r="K582" s="23">
        <v>1</v>
      </c>
      <c r="L582" s="32">
        <v>14500000</v>
      </c>
      <c r="M582" s="32">
        <f t="shared" si="32"/>
        <v>14500000</v>
      </c>
      <c r="N582" s="29"/>
    </row>
    <row r="583" spans="1:14" s="46" customFormat="1" ht="38.25" x14ac:dyDescent="0.2">
      <c r="A583" s="29" t="s">
        <v>14</v>
      </c>
      <c r="B583" s="29">
        <v>555</v>
      </c>
      <c r="C583" s="29" t="s">
        <v>15</v>
      </c>
      <c r="D583" s="29">
        <v>43231512</v>
      </c>
      <c r="E583" s="43">
        <v>59903</v>
      </c>
      <c r="F583" s="42" t="s">
        <v>142</v>
      </c>
      <c r="G583" s="44" t="s">
        <v>1669</v>
      </c>
      <c r="H583" s="45" t="s">
        <v>16</v>
      </c>
      <c r="I583" s="31" t="s">
        <v>540</v>
      </c>
      <c r="J583" s="21" t="s">
        <v>463</v>
      </c>
      <c r="K583" s="23">
        <v>1</v>
      </c>
      <c r="L583" s="32">
        <v>34821000</v>
      </c>
      <c r="M583" s="32">
        <f t="shared" si="32"/>
        <v>34821000</v>
      </c>
      <c r="N583" s="29"/>
    </row>
    <row r="584" spans="1:14" s="46" customFormat="1" ht="38.25" x14ac:dyDescent="0.2">
      <c r="A584" s="29" t="s">
        <v>14</v>
      </c>
      <c r="B584" s="29">
        <v>555</v>
      </c>
      <c r="C584" s="29" t="s">
        <v>15</v>
      </c>
      <c r="D584" s="29">
        <v>81111504</v>
      </c>
      <c r="E584" s="43">
        <v>59903</v>
      </c>
      <c r="F584" s="42" t="s">
        <v>677</v>
      </c>
      <c r="G584" s="44" t="s">
        <v>1670</v>
      </c>
      <c r="H584" s="45" t="s">
        <v>16</v>
      </c>
      <c r="I584" s="31" t="s">
        <v>540</v>
      </c>
      <c r="J584" s="21" t="s">
        <v>463</v>
      </c>
      <c r="K584" s="23">
        <v>1</v>
      </c>
      <c r="L584" s="32">
        <v>70000000</v>
      </c>
      <c r="M584" s="32">
        <f t="shared" si="32"/>
        <v>70000000</v>
      </c>
      <c r="N584" s="29"/>
    </row>
    <row r="585" spans="1:14" s="46" customFormat="1" ht="51" x14ac:dyDescent="0.2">
      <c r="A585" s="29" t="s">
        <v>14</v>
      </c>
      <c r="B585" s="29">
        <v>555</v>
      </c>
      <c r="C585" s="29" t="s">
        <v>15</v>
      </c>
      <c r="D585" s="29">
        <v>43231512</v>
      </c>
      <c r="E585" s="43">
        <v>59903</v>
      </c>
      <c r="F585" s="42" t="s">
        <v>142</v>
      </c>
      <c r="G585" s="44" t="s">
        <v>1671</v>
      </c>
      <c r="H585" s="45" t="s">
        <v>16</v>
      </c>
      <c r="I585" s="31" t="s">
        <v>540</v>
      </c>
      <c r="J585" s="21" t="s">
        <v>463</v>
      </c>
      <c r="K585" s="23">
        <v>1</v>
      </c>
      <c r="L585" s="32">
        <v>8333311</v>
      </c>
      <c r="M585" s="32">
        <f t="shared" si="32"/>
        <v>8333311</v>
      </c>
      <c r="N585" s="29"/>
    </row>
    <row r="586" spans="1:14" s="46" customFormat="1" ht="38.25" x14ac:dyDescent="0.2">
      <c r="A586" s="29" t="s">
        <v>14</v>
      </c>
      <c r="B586" s="29">
        <v>555</v>
      </c>
      <c r="C586" s="29" t="s">
        <v>15</v>
      </c>
      <c r="D586" s="42">
        <v>43231512</v>
      </c>
      <c r="E586" s="43">
        <v>59903</v>
      </c>
      <c r="F586" s="42" t="s">
        <v>142</v>
      </c>
      <c r="G586" s="44" t="s">
        <v>1672</v>
      </c>
      <c r="H586" s="45" t="s">
        <v>16</v>
      </c>
      <c r="I586" s="31" t="s">
        <v>540</v>
      </c>
      <c r="J586" s="21" t="s">
        <v>463</v>
      </c>
      <c r="K586" s="23">
        <v>1</v>
      </c>
      <c r="L586" s="32">
        <v>20497690</v>
      </c>
      <c r="M586" s="32">
        <f t="shared" si="32"/>
        <v>20497690</v>
      </c>
      <c r="N586" s="29"/>
    </row>
    <row r="587" spans="1:14" s="46" customFormat="1" ht="25.5" x14ac:dyDescent="0.2">
      <c r="A587" s="29" t="s">
        <v>14</v>
      </c>
      <c r="B587" s="29">
        <v>555</v>
      </c>
      <c r="C587" s="29" t="s">
        <v>15</v>
      </c>
      <c r="D587" s="42">
        <v>43231512</v>
      </c>
      <c r="E587" s="43">
        <v>59903</v>
      </c>
      <c r="F587" s="42" t="s">
        <v>142</v>
      </c>
      <c r="G587" s="44" t="s">
        <v>1673</v>
      </c>
      <c r="H587" s="45" t="s">
        <v>16</v>
      </c>
      <c r="I587" s="31" t="s">
        <v>540</v>
      </c>
      <c r="J587" s="21" t="s">
        <v>463</v>
      </c>
      <c r="K587" s="23">
        <v>1</v>
      </c>
      <c r="L587" s="32">
        <v>1825719</v>
      </c>
      <c r="M587" s="32">
        <f t="shared" si="32"/>
        <v>1825719</v>
      </c>
      <c r="N587" s="29"/>
    </row>
    <row r="588" spans="1:14" s="46" customFormat="1" ht="25.5" x14ac:dyDescent="0.2">
      <c r="A588" s="29" t="s">
        <v>14</v>
      </c>
      <c r="B588" s="29">
        <v>555</v>
      </c>
      <c r="C588" s="29" t="s">
        <v>15</v>
      </c>
      <c r="D588" s="42">
        <v>43231512</v>
      </c>
      <c r="E588" s="43">
        <v>59903</v>
      </c>
      <c r="F588" s="42" t="s">
        <v>142</v>
      </c>
      <c r="G588" s="44" t="s">
        <v>787</v>
      </c>
      <c r="H588" s="45" t="s">
        <v>16</v>
      </c>
      <c r="I588" s="31" t="s">
        <v>540</v>
      </c>
      <c r="J588" s="21" t="s">
        <v>29</v>
      </c>
      <c r="K588" s="23">
        <v>1</v>
      </c>
      <c r="L588" s="32">
        <v>75720000</v>
      </c>
      <c r="M588" s="32">
        <f t="shared" si="32"/>
        <v>75720000</v>
      </c>
      <c r="N588" s="29"/>
    </row>
    <row r="589" spans="1:14" s="46" customFormat="1" ht="25.5" x14ac:dyDescent="0.2">
      <c r="A589" s="29" t="s">
        <v>14</v>
      </c>
      <c r="B589" s="29">
        <v>555</v>
      </c>
      <c r="C589" s="29" t="s">
        <v>15</v>
      </c>
      <c r="D589" s="42">
        <v>43231512</v>
      </c>
      <c r="E589" s="43">
        <v>59903</v>
      </c>
      <c r="F589" s="42" t="s">
        <v>142</v>
      </c>
      <c r="G589" s="44" t="s">
        <v>788</v>
      </c>
      <c r="H589" s="45" t="s">
        <v>16</v>
      </c>
      <c r="I589" s="29">
        <v>280</v>
      </c>
      <c r="J589" s="21" t="s">
        <v>32</v>
      </c>
      <c r="K589" s="23">
        <v>10</v>
      </c>
      <c r="L589" s="32">
        <v>620000</v>
      </c>
      <c r="M589" s="32">
        <f t="shared" si="32"/>
        <v>6200000</v>
      </c>
      <c r="N589" s="29"/>
    </row>
    <row r="590" spans="1:14" s="46" customFormat="1" ht="25.5" x14ac:dyDescent="0.2">
      <c r="A590" s="29" t="s">
        <v>14</v>
      </c>
      <c r="B590" s="29">
        <v>555</v>
      </c>
      <c r="C590" s="29" t="s">
        <v>15</v>
      </c>
      <c r="D590" s="42">
        <v>81111504</v>
      </c>
      <c r="E590" s="43">
        <v>59903</v>
      </c>
      <c r="F590" s="42" t="s">
        <v>677</v>
      </c>
      <c r="G590" s="44" t="s">
        <v>789</v>
      </c>
      <c r="H590" s="45" t="s">
        <v>16</v>
      </c>
      <c r="I590" s="29">
        <v>280</v>
      </c>
      <c r="J590" s="21" t="s">
        <v>32</v>
      </c>
      <c r="K590" s="23">
        <v>1</v>
      </c>
      <c r="L590" s="32">
        <v>53307494</v>
      </c>
      <c r="M590" s="32">
        <f t="shared" si="32"/>
        <v>53307494</v>
      </c>
      <c r="N590" s="29"/>
    </row>
    <row r="591" spans="1:14" s="27" customFormat="1" ht="38.25" x14ac:dyDescent="0.25">
      <c r="A591" s="21" t="s">
        <v>14</v>
      </c>
      <c r="B591" s="13">
        <v>556</v>
      </c>
      <c r="C591" s="21" t="s">
        <v>15</v>
      </c>
      <c r="D591" s="14">
        <v>82121507</v>
      </c>
      <c r="E591" s="14">
        <v>10303</v>
      </c>
      <c r="F591" s="14" t="s">
        <v>790</v>
      </c>
      <c r="G591" s="17" t="s">
        <v>1674</v>
      </c>
      <c r="H591" s="21" t="s">
        <v>16</v>
      </c>
      <c r="I591" s="28" t="str">
        <f>[1]Hoja1!$I$724</f>
        <v>001</v>
      </c>
      <c r="J591" s="21" t="s">
        <v>791</v>
      </c>
      <c r="K591" s="23">
        <v>1</v>
      </c>
      <c r="L591" s="32">
        <f>'[2]3.3. Desglose otras partidas'!$E$8</f>
        <v>895186000</v>
      </c>
      <c r="M591" s="32">
        <f>+K591+L591</f>
        <v>895186001</v>
      </c>
      <c r="N591" s="48"/>
    </row>
    <row r="592" spans="1:14" s="27" customFormat="1" ht="38.25" x14ac:dyDescent="0.25">
      <c r="A592" s="21" t="s">
        <v>14</v>
      </c>
      <c r="B592" s="13">
        <v>556</v>
      </c>
      <c r="C592" s="21" t="s">
        <v>15</v>
      </c>
      <c r="D592" s="14">
        <v>82121507</v>
      </c>
      <c r="E592" s="21">
        <v>10303</v>
      </c>
      <c r="F592" s="14" t="s">
        <v>120</v>
      </c>
      <c r="G592" s="16" t="s">
        <v>1675</v>
      </c>
      <c r="H592" s="21" t="s">
        <v>16</v>
      </c>
      <c r="I592" s="28" t="str">
        <f>[1]Hoja1!$I$724</f>
        <v>001</v>
      </c>
      <c r="J592" s="21" t="s">
        <v>791</v>
      </c>
      <c r="K592" s="23">
        <v>1</v>
      </c>
      <c r="L592" s="32">
        <f>'[2]3.3. Desglose otras partidas'!$E$9</f>
        <v>333300000</v>
      </c>
      <c r="M592" s="32">
        <f t="shared" ref="M592" si="33">+K592+L592</f>
        <v>333300001</v>
      </c>
      <c r="N592" s="26"/>
    </row>
    <row r="593" spans="1:14" s="27" customFormat="1" ht="25.5" x14ac:dyDescent="0.25">
      <c r="A593" s="21" t="s">
        <v>14</v>
      </c>
      <c r="B593" s="13">
        <v>556</v>
      </c>
      <c r="C593" s="21" t="s">
        <v>15</v>
      </c>
      <c r="D593" s="14">
        <v>44121505</v>
      </c>
      <c r="E593" s="14">
        <v>10303</v>
      </c>
      <c r="F593" s="14" t="s">
        <v>792</v>
      </c>
      <c r="G593" s="16" t="s">
        <v>1676</v>
      </c>
      <c r="H593" s="21" t="s">
        <v>16</v>
      </c>
      <c r="I593" s="28" t="str">
        <f>[1]Hoja1!$I$724</f>
        <v>001</v>
      </c>
      <c r="J593" s="21" t="s">
        <v>29</v>
      </c>
      <c r="K593" s="23">
        <v>300</v>
      </c>
      <c r="L593" s="32">
        <v>54500</v>
      </c>
      <c r="M593" s="32">
        <v>16350000</v>
      </c>
      <c r="N593" s="26"/>
    </row>
    <row r="594" spans="1:14" s="27" customFormat="1" ht="25.5" x14ac:dyDescent="0.25">
      <c r="A594" s="21" t="s">
        <v>14</v>
      </c>
      <c r="B594" s="13">
        <v>556</v>
      </c>
      <c r="C594" s="21" t="s">
        <v>15</v>
      </c>
      <c r="D594" s="14">
        <v>82121507</v>
      </c>
      <c r="E594" s="14">
        <v>10303</v>
      </c>
      <c r="F594" s="14" t="s">
        <v>120</v>
      </c>
      <c r="G594" s="16" t="s">
        <v>793</v>
      </c>
      <c r="H594" s="21" t="s">
        <v>16</v>
      </c>
      <c r="I594" s="28" t="str">
        <f>[1]Hoja1!$I$724</f>
        <v>001</v>
      </c>
      <c r="J594" s="21" t="s">
        <v>29</v>
      </c>
      <c r="K594" s="23">
        <v>50</v>
      </c>
      <c r="L594" s="32">
        <v>17000</v>
      </c>
      <c r="M594" s="32">
        <v>850000</v>
      </c>
      <c r="N594" s="26"/>
    </row>
    <row r="595" spans="1:14" s="27" customFormat="1" ht="25.5" x14ac:dyDescent="0.25">
      <c r="A595" s="21" t="s">
        <v>14</v>
      </c>
      <c r="B595" s="13">
        <v>556</v>
      </c>
      <c r="C595" s="21" t="s">
        <v>15</v>
      </c>
      <c r="D595" s="14">
        <v>82121507</v>
      </c>
      <c r="E595" s="14">
        <v>10303</v>
      </c>
      <c r="F595" s="14" t="s">
        <v>120</v>
      </c>
      <c r="G595" s="16" t="s">
        <v>794</v>
      </c>
      <c r="H595" s="21" t="s">
        <v>16</v>
      </c>
      <c r="I595" s="28" t="str">
        <f>[1]Hoja1!$I$724</f>
        <v>001</v>
      </c>
      <c r="J595" s="21" t="s">
        <v>29</v>
      </c>
      <c r="K595" s="23">
        <v>30</v>
      </c>
      <c r="L595" s="32">
        <v>12900</v>
      </c>
      <c r="M595" s="32">
        <v>387000</v>
      </c>
      <c r="N595" s="26"/>
    </row>
    <row r="596" spans="1:14" s="27" customFormat="1" ht="25.5" x14ac:dyDescent="0.25">
      <c r="A596" s="21" t="s">
        <v>14</v>
      </c>
      <c r="B596" s="13">
        <v>556</v>
      </c>
      <c r="C596" s="21" t="s">
        <v>15</v>
      </c>
      <c r="D596" s="14">
        <v>82121507</v>
      </c>
      <c r="E596" s="14">
        <v>10303</v>
      </c>
      <c r="F596" s="14" t="s">
        <v>120</v>
      </c>
      <c r="G596" s="16" t="s">
        <v>795</v>
      </c>
      <c r="H596" s="21" t="s">
        <v>16</v>
      </c>
      <c r="I596" s="28" t="str">
        <f>[1]Hoja1!$I$724</f>
        <v>001</v>
      </c>
      <c r="J596" s="21" t="s">
        <v>29</v>
      </c>
      <c r="K596" s="23">
        <v>30</v>
      </c>
      <c r="L596" s="32">
        <v>16500</v>
      </c>
      <c r="M596" s="32">
        <v>495000</v>
      </c>
      <c r="N596" s="26"/>
    </row>
    <row r="597" spans="1:14" s="27" customFormat="1" ht="51" x14ac:dyDescent="0.25">
      <c r="A597" s="21" t="s">
        <v>14</v>
      </c>
      <c r="B597" s="13">
        <v>556</v>
      </c>
      <c r="C597" s="21" t="s">
        <v>15</v>
      </c>
      <c r="D597" s="14">
        <v>86111797</v>
      </c>
      <c r="E597" s="21">
        <f>'[2]3.3. Desglose otras partidas'!B599</f>
        <v>0</v>
      </c>
      <c r="F597" s="14" t="s">
        <v>796</v>
      </c>
      <c r="G597" s="16" t="s">
        <v>1677</v>
      </c>
      <c r="H597" s="21" t="s">
        <v>16</v>
      </c>
      <c r="I597" s="28" t="str">
        <f>[1]Hoja1!$I$724</f>
        <v>001</v>
      </c>
      <c r="J597" s="21" t="s">
        <v>791</v>
      </c>
      <c r="K597" s="23">
        <v>1</v>
      </c>
      <c r="L597" s="32">
        <v>120000000</v>
      </c>
      <c r="M597" s="32">
        <v>120000001</v>
      </c>
      <c r="N597" s="49"/>
    </row>
    <row r="598" spans="1:14" s="27" customFormat="1" ht="63.75" x14ac:dyDescent="0.25">
      <c r="A598" s="21" t="s">
        <v>14</v>
      </c>
      <c r="B598" s="13">
        <v>556</v>
      </c>
      <c r="C598" s="21" t="s">
        <v>15</v>
      </c>
      <c r="D598" s="14">
        <v>81112001</v>
      </c>
      <c r="E598" s="14">
        <v>10307</v>
      </c>
      <c r="F598" s="14" t="str">
        <f>[1]Hoja1!$F$1018</f>
        <v>10307-00000-000000</v>
      </c>
      <c r="G598" s="50" t="s">
        <v>797</v>
      </c>
      <c r="H598" s="21" t="s">
        <v>16</v>
      </c>
      <c r="I598" s="28" t="str">
        <f>[1]Hoja1!$I$724</f>
        <v>001</v>
      </c>
      <c r="J598" s="21" t="s">
        <v>32</v>
      </c>
      <c r="K598" s="23">
        <v>1</v>
      </c>
      <c r="L598" s="32">
        <f>'[2]3.1. Desglose de B&amp;S'!$F$11</f>
        <v>75000000</v>
      </c>
      <c r="M598" s="32">
        <f>'[2]3.1. Desglose de B&amp;S'!$F$11</f>
        <v>75000000</v>
      </c>
      <c r="N598" s="51"/>
    </row>
    <row r="599" spans="1:14" s="27" customFormat="1" x14ac:dyDescent="0.25">
      <c r="A599" s="21" t="s">
        <v>14</v>
      </c>
      <c r="B599" s="13">
        <v>556</v>
      </c>
      <c r="C599" s="21" t="s">
        <v>15</v>
      </c>
      <c r="D599" s="14">
        <v>80161503</v>
      </c>
      <c r="E599" s="21">
        <v>10499</v>
      </c>
      <c r="F599" s="14" t="s">
        <v>798</v>
      </c>
      <c r="G599" s="16" t="s">
        <v>799</v>
      </c>
      <c r="H599" s="21" t="s">
        <v>16</v>
      </c>
      <c r="I599" s="28" t="str">
        <f>[1]Hoja1!$I$724</f>
        <v>001</v>
      </c>
      <c r="J599" s="21" t="s">
        <v>32</v>
      </c>
      <c r="K599" s="23">
        <v>179650</v>
      </c>
      <c r="L599" s="32">
        <v>565</v>
      </c>
      <c r="M599" s="32">
        <v>101502250</v>
      </c>
      <c r="N599" s="26"/>
    </row>
    <row r="600" spans="1:14" s="27" customFormat="1" ht="25.5" x14ac:dyDescent="0.25">
      <c r="A600" s="21" t="s">
        <v>14</v>
      </c>
      <c r="B600" s="13">
        <v>556</v>
      </c>
      <c r="C600" s="21" t="s">
        <v>15</v>
      </c>
      <c r="D600" s="14">
        <v>86132299</v>
      </c>
      <c r="E600" s="21">
        <v>10499</v>
      </c>
      <c r="F600" s="14" t="s">
        <v>800</v>
      </c>
      <c r="G600" s="17" t="s">
        <v>801</v>
      </c>
      <c r="H600" s="21" t="s">
        <v>16</v>
      </c>
      <c r="I600" s="28" t="str">
        <f>[1]Hoja1!$I$724</f>
        <v>001</v>
      </c>
      <c r="J600" s="21" t="s">
        <v>32</v>
      </c>
      <c r="K600" s="23">
        <v>138750</v>
      </c>
      <c r="L600" s="32">
        <v>1921</v>
      </c>
      <c r="M600" s="32">
        <v>266538750</v>
      </c>
      <c r="N600" s="26"/>
    </row>
    <row r="601" spans="1:14" s="27" customFormat="1" ht="25.5" x14ac:dyDescent="0.25">
      <c r="A601" s="21" t="s">
        <v>14</v>
      </c>
      <c r="B601" s="13">
        <v>556</v>
      </c>
      <c r="C601" s="21" t="s">
        <v>15</v>
      </c>
      <c r="D601" s="14">
        <v>86132299</v>
      </c>
      <c r="E601" s="21">
        <v>10499</v>
      </c>
      <c r="F601" s="14" t="s">
        <v>800</v>
      </c>
      <c r="G601" s="17" t="s">
        <v>802</v>
      </c>
      <c r="H601" s="21" t="s">
        <v>16</v>
      </c>
      <c r="I601" s="28" t="str">
        <f>[1]Hoja1!$I$724</f>
        <v>001</v>
      </c>
      <c r="J601" s="21" t="s">
        <v>32</v>
      </c>
      <c r="K601" s="23">
        <v>94000</v>
      </c>
      <c r="L601" s="32">
        <v>1921</v>
      </c>
      <c r="M601" s="32">
        <v>180574000</v>
      </c>
      <c r="N601" s="26"/>
    </row>
    <row r="602" spans="1:14" s="27" customFormat="1" ht="25.5" x14ac:dyDescent="0.25">
      <c r="A602" s="21" t="s">
        <v>14</v>
      </c>
      <c r="B602" s="13">
        <v>556</v>
      </c>
      <c r="C602" s="21" t="s">
        <v>15</v>
      </c>
      <c r="D602" s="14">
        <v>86132299</v>
      </c>
      <c r="E602" s="21">
        <v>10499</v>
      </c>
      <c r="F602" s="14" t="s">
        <v>800</v>
      </c>
      <c r="G602" s="17" t="s">
        <v>803</v>
      </c>
      <c r="H602" s="21" t="s">
        <v>16</v>
      </c>
      <c r="I602" s="28" t="str">
        <f>[1]Hoja1!$I$724</f>
        <v>001</v>
      </c>
      <c r="J602" s="21" t="s">
        <v>32</v>
      </c>
      <c r="K602" s="23">
        <v>62500</v>
      </c>
      <c r="L602" s="32">
        <v>804</v>
      </c>
      <c r="M602" s="32">
        <v>50250000</v>
      </c>
      <c r="N602" s="26"/>
    </row>
    <row r="603" spans="1:14" s="27" customFormat="1" ht="25.5" x14ac:dyDescent="0.25">
      <c r="A603" s="21" t="s">
        <v>14</v>
      </c>
      <c r="B603" s="13">
        <v>556</v>
      </c>
      <c r="C603" s="21" t="s">
        <v>15</v>
      </c>
      <c r="D603" s="14">
        <v>86132299</v>
      </c>
      <c r="E603" s="21">
        <v>10499</v>
      </c>
      <c r="F603" s="14" t="s">
        <v>800</v>
      </c>
      <c r="G603" s="16" t="s">
        <v>804</v>
      </c>
      <c r="H603" s="21" t="s">
        <v>16</v>
      </c>
      <c r="I603" s="28" t="str">
        <f>[1]Hoja1!$I$724</f>
        <v>001</v>
      </c>
      <c r="J603" s="21" t="s">
        <v>32</v>
      </c>
      <c r="K603" s="23">
        <v>62500</v>
      </c>
      <c r="L603" s="32">
        <v>804</v>
      </c>
      <c r="M603" s="32">
        <v>50250000</v>
      </c>
      <c r="N603" s="26"/>
    </row>
    <row r="604" spans="1:14" s="27" customFormat="1" ht="25.5" x14ac:dyDescent="0.25">
      <c r="A604" s="21" t="s">
        <v>14</v>
      </c>
      <c r="B604" s="13">
        <v>556</v>
      </c>
      <c r="C604" s="21" t="s">
        <v>15</v>
      </c>
      <c r="D604" s="14">
        <v>86132299</v>
      </c>
      <c r="E604" s="21">
        <v>10499</v>
      </c>
      <c r="F604" s="14" t="s">
        <v>800</v>
      </c>
      <c r="G604" s="16" t="s">
        <v>805</v>
      </c>
      <c r="H604" s="21" t="s">
        <v>16</v>
      </c>
      <c r="I604" s="28" t="str">
        <f>[1]Hoja1!$I$724</f>
        <v>001</v>
      </c>
      <c r="J604" s="21" t="s">
        <v>29</v>
      </c>
      <c r="K604" s="23">
        <v>80</v>
      </c>
      <c r="L604" s="32">
        <f>'[2]3.3. Desglose otras partidas'!$E$21</f>
        <v>8475</v>
      </c>
      <c r="M604" s="32">
        <f t="shared" ref="M604:M647" si="34">+K604*L604</f>
        <v>678000</v>
      </c>
      <c r="N604" s="26"/>
    </row>
    <row r="605" spans="1:14" s="27" customFormat="1" ht="25.5" x14ac:dyDescent="0.25">
      <c r="A605" s="21" t="s">
        <v>14</v>
      </c>
      <c r="B605" s="13">
        <v>556</v>
      </c>
      <c r="C605" s="21" t="s">
        <v>15</v>
      </c>
      <c r="D605" s="14">
        <v>86101600</v>
      </c>
      <c r="E605" s="14">
        <v>10499</v>
      </c>
      <c r="F605" s="14" t="s">
        <v>800</v>
      </c>
      <c r="G605" s="16" t="s">
        <v>806</v>
      </c>
      <c r="H605" s="21" t="s">
        <v>16</v>
      </c>
      <c r="I605" s="28" t="str">
        <f>[1]Hoja1!$I$724</f>
        <v>001</v>
      </c>
      <c r="J605" s="21" t="s">
        <v>32</v>
      </c>
      <c r="K605" s="23">
        <v>3000</v>
      </c>
      <c r="L605" s="32">
        <v>8475</v>
      </c>
      <c r="M605" s="32">
        <v>25425000</v>
      </c>
      <c r="N605" s="26"/>
    </row>
    <row r="606" spans="1:14" s="27" customFormat="1" ht="25.5" x14ac:dyDescent="0.25">
      <c r="A606" s="21" t="s">
        <v>14</v>
      </c>
      <c r="B606" s="13">
        <v>556</v>
      </c>
      <c r="C606" s="21" t="s">
        <v>15</v>
      </c>
      <c r="D606" s="14">
        <v>86132299</v>
      </c>
      <c r="E606" s="14">
        <v>10499</v>
      </c>
      <c r="F606" s="14" t="s">
        <v>807</v>
      </c>
      <c r="G606" s="16" t="s">
        <v>808</v>
      </c>
      <c r="H606" s="21" t="s">
        <v>16</v>
      </c>
      <c r="I606" s="28" t="str">
        <f>[1]Hoja1!$I$724</f>
        <v>001</v>
      </c>
      <c r="J606" s="21" t="s">
        <v>32</v>
      </c>
      <c r="K606" s="23">
        <v>4500</v>
      </c>
      <c r="L606" s="32">
        <v>8475</v>
      </c>
      <c r="M606" s="32">
        <v>38137500</v>
      </c>
      <c r="N606" s="26"/>
    </row>
    <row r="607" spans="1:14" s="27" customFormat="1" ht="25.5" x14ac:dyDescent="0.25">
      <c r="A607" s="21" t="s">
        <v>14</v>
      </c>
      <c r="B607" s="13">
        <v>556</v>
      </c>
      <c r="C607" s="21" t="s">
        <v>15</v>
      </c>
      <c r="D607" s="14">
        <v>86101600</v>
      </c>
      <c r="E607" s="14">
        <v>10499</v>
      </c>
      <c r="F607" s="14" t="s">
        <v>800</v>
      </c>
      <c r="G607" s="16" t="s">
        <v>809</v>
      </c>
      <c r="H607" s="21" t="s">
        <v>16</v>
      </c>
      <c r="I607" s="28" t="str">
        <f>[1]Hoja1!$I$724</f>
        <v>001</v>
      </c>
      <c r="J607" s="21" t="s">
        <v>29</v>
      </c>
      <c r="K607" s="23">
        <v>4300</v>
      </c>
      <c r="L607" s="32">
        <f>'[2]3.3. Desglose otras partidas'!$E$24</f>
        <v>8475</v>
      </c>
      <c r="M607" s="32">
        <f t="shared" si="34"/>
        <v>36442500</v>
      </c>
      <c r="N607" s="26"/>
    </row>
    <row r="608" spans="1:14" s="27" customFormat="1" ht="25.5" x14ac:dyDescent="0.25">
      <c r="A608" s="21" t="s">
        <v>14</v>
      </c>
      <c r="B608" s="13">
        <v>556</v>
      </c>
      <c r="C608" s="21" t="s">
        <v>15</v>
      </c>
      <c r="D608" s="21">
        <v>86132299</v>
      </c>
      <c r="E608" s="21">
        <v>10499</v>
      </c>
      <c r="F608" s="14" t="s">
        <v>807</v>
      </c>
      <c r="G608" s="16" t="s">
        <v>810</v>
      </c>
      <c r="H608" s="21" t="s">
        <v>16</v>
      </c>
      <c r="I608" s="28" t="str">
        <f>[1]Hoja1!$I$724</f>
        <v>001</v>
      </c>
      <c r="J608" s="21" t="s">
        <v>32</v>
      </c>
      <c r="K608" s="23">
        <v>60</v>
      </c>
      <c r="L608" s="32">
        <v>19210</v>
      </c>
      <c r="M608" s="32">
        <v>1152600</v>
      </c>
      <c r="N608" s="26"/>
    </row>
    <row r="609" spans="1:14" s="27" customFormat="1" ht="25.5" x14ac:dyDescent="0.25">
      <c r="A609" s="21" t="s">
        <v>14</v>
      </c>
      <c r="B609" s="13">
        <v>556</v>
      </c>
      <c r="C609" s="21" t="s">
        <v>15</v>
      </c>
      <c r="D609" s="21">
        <v>86132299</v>
      </c>
      <c r="E609" s="21">
        <v>10499</v>
      </c>
      <c r="F609" s="21" t="s">
        <v>800</v>
      </c>
      <c r="G609" s="16" t="s">
        <v>811</v>
      </c>
      <c r="H609" s="21" t="s">
        <v>16</v>
      </c>
      <c r="I609" s="28" t="str">
        <f>[1]Hoja1!$I$724</f>
        <v>001</v>
      </c>
      <c r="J609" s="21" t="s">
        <v>32</v>
      </c>
      <c r="K609" s="23">
        <v>100</v>
      </c>
      <c r="L609" s="32">
        <v>19210</v>
      </c>
      <c r="M609" s="32">
        <v>1921000</v>
      </c>
      <c r="N609" s="26"/>
    </row>
    <row r="610" spans="1:14" s="27" customFormat="1" ht="25.5" x14ac:dyDescent="0.25">
      <c r="A610" s="21" t="s">
        <v>14</v>
      </c>
      <c r="B610" s="13">
        <v>556</v>
      </c>
      <c r="C610" s="21" t="s">
        <v>15</v>
      </c>
      <c r="D610" s="21">
        <v>86132299</v>
      </c>
      <c r="E610" s="21">
        <v>10499</v>
      </c>
      <c r="F610" s="21" t="s">
        <v>807</v>
      </c>
      <c r="G610" s="17" t="s">
        <v>812</v>
      </c>
      <c r="H610" s="21" t="s">
        <v>16</v>
      </c>
      <c r="I610" s="28" t="str">
        <f>[1]Hoja1!$I$724</f>
        <v>001</v>
      </c>
      <c r="J610" s="21" t="s">
        <v>32</v>
      </c>
      <c r="K610" s="23">
        <v>80</v>
      </c>
      <c r="L610" s="32">
        <v>19210</v>
      </c>
      <c r="M610" s="32">
        <v>1536800</v>
      </c>
      <c r="N610" s="26"/>
    </row>
    <row r="611" spans="1:14" s="27" customFormat="1" ht="25.5" x14ac:dyDescent="0.25">
      <c r="A611" s="21" t="s">
        <v>14</v>
      </c>
      <c r="B611" s="13">
        <v>556</v>
      </c>
      <c r="C611" s="21" t="s">
        <v>15</v>
      </c>
      <c r="D611" s="14">
        <f>[3]Hoja1!$D$17</f>
        <v>80111509</v>
      </c>
      <c r="E611" s="14">
        <v>10499</v>
      </c>
      <c r="F611" s="14" t="str">
        <f>[3]Hoja1!$F$17</f>
        <v>10499-01001-000486</v>
      </c>
      <c r="G611" s="16" t="s">
        <v>813</v>
      </c>
      <c r="H611" s="21" t="s">
        <v>16</v>
      </c>
      <c r="I611" s="28" t="str">
        <f>[1]Hoja1!$I$724</f>
        <v>001</v>
      </c>
      <c r="J611" s="21" t="s">
        <v>32</v>
      </c>
      <c r="K611" s="23">
        <v>3600</v>
      </c>
      <c r="L611" s="32">
        <v>2825</v>
      </c>
      <c r="M611" s="32">
        <v>10170000</v>
      </c>
      <c r="N611" s="26"/>
    </row>
    <row r="612" spans="1:14" s="27" customFormat="1" ht="25.5" x14ac:dyDescent="0.25">
      <c r="A612" s="21" t="s">
        <v>14</v>
      </c>
      <c r="B612" s="13">
        <v>556</v>
      </c>
      <c r="C612" s="21" t="s">
        <v>15</v>
      </c>
      <c r="D612" s="14">
        <v>81112002</v>
      </c>
      <c r="E612" s="14">
        <v>10499</v>
      </c>
      <c r="F612" s="14" t="s">
        <v>807</v>
      </c>
      <c r="G612" s="16" t="s">
        <v>814</v>
      </c>
      <c r="H612" s="21" t="s">
        <v>16</v>
      </c>
      <c r="I612" s="28" t="str">
        <f>[1]Hoja1!$I$724</f>
        <v>001</v>
      </c>
      <c r="J612" s="21" t="s">
        <v>32</v>
      </c>
      <c r="K612" s="23">
        <v>7500</v>
      </c>
      <c r="L612" s="32">
        <f>'[2]3.3. Desglose otras partidas'!$E$30</f>
        <v>2825</v>
      </c>
      <c r="M612" s="32">
        <f t="shared" si="34"/>
        <v>21187500</v>
      </c>
      <c r="N612" s="26"/>
    </row>
    <row r="613" spans="1:14" s="27" customFormat="1" ht="25.5" x14ac:dyDescent="0.25">
      <c r="A613" s="21" t="s">
        <v>14</v>
      </c>
      <c r="B613" s="13">
        <v>556</v>
      </c>
      <c r="C613" s="21" t="s">
        <v>15</v>
      </c>
      <c r="D613" s="21">
        <v>86132299</v>
      </c>
      <c r="E613" s="21">
        <v>10499</v>
      </c>
      <c r="F613" s="21" t="s">
        <v>800</v>
      </c>
      <c r="G613" s="16" t="s">
        <v>815</v>
      </c>
      <c r="H613" s="21" t="s">
        <v>16</v>
      </c>
      <c r="I613" s="28" t="str">
        <f>[1]Hoja1!$I$724</f>
        <v>001</v>
      </c>
      <c r="J613" s="21" t="s">
        <v>29</v>
      </c>
      <c r="K613" s="23">
        <v>80</v>
      </c>
      <c r="L613" s="32">
        <v>2825</v>
      </c>
      <c r="M613" s="32">
        <v>226000</v>
      </c>
      <c r="N613" s="26"/>
    </row>
    <row r="614" spans="1:14" s="27" customFormat="1" ht="25.5" x14ac:dyDescent="0.25">
      <c r="A614" s="21" t="s">
        <v>14</v>
      </c>
      <c r="B614" s="13">
        <v>556</v>
      </c>
      <c r="C614" s="21" t="s">
        <v>15</v>
      </c>
      <c r="D614" s="21">
        <v>86101600</v>
      </c>
      <c r="E614" s="21">
        <v>10499</v>
      </c>
      <c r="F614" s="21" t="s">
        <v>800</v>
      </c>
      <c r="G614" s="17" t="s">
        <v>816</v>
      </c>
      <c r="H614" s="21" t="s">
        <v>16</v>
      </c>
      <c r="I614" s="28" t="str">
        <f>[1]Hoja1!$I$724</f>
        <v>001</v>
      </c>
      <c r="J614" s="21" t="s">
        <v>29</v>
      </c>
      <c r="K614" s="23">
        <v>16080</v>
      </c>
      <c r="L614" s="32">
        <v>2825</v>
      </c>
      <c r="M614" s="32">
        <v>45426000</v>
      </c>
      <c r="N614" s="26"/>
    </row>
    <row r="615" spans="1:14" s="27" customFormat="1" ht="25.5" x14ac:dyDescent="0.25">
      <c r="A615" s="21" t="s">
        <v>14</v>
      </c>
      <c r="B615" s="13">
        <v>556</v>
      </c>
      <c r="C615" s="21" t="s">
        <v>15</v>
      </c>
      <c r="D615" s="14">
        <v>86132299</v>
      </c>
      <c r="E615" s="14">
        <v>10499</v>
      </c>
      <c r="F615" s="14" t="s">
        <v>800</v>
      </c>
      <c r="G615" s="17" t="s">
        <v>817</v>
      </c>
      <c r="H615" s="21" t="s">
        <v>16</v>
      </c>
      <c r="I615" s="28" t="str">
        <f>[1]Hoja1!$I$724</f>
        <v>001</v>
      </c>
      <c r="J615" s="21" t="s">
        <v>32</v>
      </c>
      <c r="K615" s="23">
        <v>9000</v>
      </c>
      <c r="L615" s="32">
        <v>2825</v>
      </c>
      <c r="M615" s="32">
        <v>25425000</v>
      </c>
      <c r="N615" s="26"/>
    </row>
    <row r="616" spans="1:14" s="27" customFormat="1" ht="25.5" x14ac:dyDescent="0.25">
      <c r="A616" s="21" t="s">
        <v>14</v>
      </c>
      <c r="B616" s="13">
        <v>556</v>
      </c>
      <c r="C616" s="21" t="s">
        <v>15</v>
      </c>
      <c r="D616" s="14">
        <v>86132299</v>
      </c>
      <c r="E616" s="14">
        <v>10499</v>
      </c>
      <c r="F616" s="14" t="s">
        <v>807</v>
      </c>
      <c r="G616" s="17" t="s">
        <v>818</v>
      </c>
      <c r="H616" s="21" t="s">
        <v>16</v>
      </c>
      <c r="I616" s="28" t="str">
        <f>[1]Hoja1!$I$724</f>
        <v>001</v>
      </c>
      <c r="J616" s="21" t="s">
        <v>32</v>
      </c>
      <c r="K616" s="23">
        <v>13500</v>
      </c>
      <c r="L616" s="32">
        <v>2825</v>
      </c>
      <c r="M616" s="32">
        <v>38137500</v>
      </c>
      <c r="N616" s="26"/>
    </row>
    <row r="617" spans="1:14" s="27" customFormat="1" x14ac:dyDescent="0.25">
      <c r="A617" s="21" t="s">
        <v>14</v>
      </c>
      <c r="B617" s="13">
        <v>556</v>
      </c>
      <c r="C617" s="21" t="s">
        <v>15</v>
      </c>
      <c r="D617" s="21" t="s">
        <v>819</v>
      </c>
      <c r="E617" s="14">
        <v>10499</v>
      </c>
      <c r="F617" s="21" t="s">
        <v>800</v>
      </c>
      <c r="G617" s="16" t="s">
        <v>820</v>
      </c>
      <c r="H617" s="21" t="s">
        <v>16</v>
      </c>
      <c r="I617" s="28" t="str">
        <f>[1]Hoja1!$I$724</f>
        <v>001</v>
      </c>
      <c r="J617" s="21" t="s">
        <v>32</v>
      </c>
      <c r="K617" s="23">
        <v>142</v>
      </c>
      <c r="L617" s="32">
        <v>48138</v>
      </c>
      <c r="M617" s="32">
        <v>6835596</v>
      </c>
      <c r="N617" s="26"/>
    </row>
    <row r="618" spans="1:14" s="27" customFormat="1" ht="51.75" x14ac:dyDescent="0.25">
      <c r="A618" s="14" t="s">
        <v>14</v>
      </c>
      <c r="B618" s="13">
        <v>556</v>
      </c>
      <c r="C618" s="21" t="s">
        <v>15</v>
      </c>
      <c r="D618" s="21">
        <v>80111509</v>
      </c>
      <c r="E618" s="14">
        <v>10499</v>
      </c>
      <c r="F618" s="14" t="s">
        <v>807</v>
      </c>
      <c r="G618" s="16" t="s">
        <v>1703</v>
      </c>
      <c r="H618" s="21" t="s">
        <v>16</v>
      </c>
      <c r="I618" s="28" t="str">
        <f>[1]Hoja1!$I$724</f>
        <v>001</v>
      </c>
      <c r="J618" s="14" t="s">
        <v>93</v>
      </c>
      <c r="K618" s="23">
        <v>0</v>
      </c>
      <c r="L618" s="32">
        <v>0</v>
      </c>
      <c r="M618" s="32">
        <f t="shared" si="34"/>
        <v>0</v>
      </c>
      <c r="N618" s="49" t="s">
        <v>1702</v>
      </c>
    </row>
    <row r="619" spans="1:14" s="27" customFormat="1" ht="51.75" x14ac:dyDescent="0.25">
      <c r="A619" s="14" t="s">
        <v>14</v>
      </c>
      <c r="B619" s="13">
        <v>556</v>
      </c>
      <c r="C619" s="21" t="s">
        <v>15</v>
      </c>
      <c r="D619" s="21">
        <v>81112002</v>
      </c>
      <c r="E619" s="14">
        <v>10499</v>
      </c>
      <c r="F619" s="14" t="s">
        <v>807</v>
      </c>
      <c r="G619" s="16" t="s">
        <v>1704</v>
      </c>
      <c r="H619" s="21" t="s">
        <v>16</v>
      </c>
      <c r="I619" s="28" t="str">
        <f>[1]Hoja1!$I$724</f>
        <v>001</v>
      </c>
      <c r="J619" s="14" t="s">
        <v>93</v>
      </c>
      <c r="K619" s="23">
        <v>0</v>
      </c>
      <c r="L619" s="32">
        <v>0</v>
      </c>
      <c r="M619" s="32">
        <f t="shared" si="34"/>
        <v>0</v>
      </c>
      <c r="N619" s="49" t="s">
        <v>1702</v>
      </c>
    </row>
    <row r="620" spans="1:14" s="27" customFormat="1" ht="25.5" x14ac:dyDescent="0.25">
      <c r="A620" s="21" t="s">
        <v>14</v>
      </c>
      <c r="B620" s="13">
        <v>556</v>
      </c>
      <c r="C620" s="21" t="s">
        <v>15</v>
      </c>
      <c r="D620" s="14">
        <v>86132299</v>
      </c>
      <c r="E620" s="14">
        <v>10499</v>
      </c>
      <c r="F620" s="14" t="s">
        <v>800</v>
      </c>
      <c r="G620" s="17" t="s">
        <v>821</v>
      </c>
      <c r="H620" s="21" t="s">
        <v>16</v>
      </c>
      <c r="I620" s="28" t="str">
        <f>[1]Hoja1!$I$724</f>
        <v>001</v>
      </c>
      <c r="J620" s="21" t="s">
        <v>29</v>
      </c>
      <c r="K620" s="23">
        <v>1000</v>
      </c>
      <c r="L620" s="32">
        <v>8475</v>
      </c>
      <c r="M620" s="32">
        <v>8475000</v>
      </c>
      <c r="N620" s="26"/>
    </row>
    <row r="621" spans="1:14" s="27" customFormat="1" ht="25.5" x14ac:dyDescent="0.25">
      <c r="A621" s="21" t="s">
        <v>14</v>
      </c>
      <c r="B621" s="13">
        <v>556</v>
      </c>
      <c r="C621" s="21" t="s">
        <v>15</v>
      </c>
      <c r="D621" s="21">
        <v>86132299</v>
      </c>
      <c r="E621" s="21">
        <v>10499</v>
      </c>
      <c r="F621" s="21" t="s">
        <v>800</v>
      </c>
      <c r="G621" s="17" t="s">
        <v>822</v>
      </c>
      <c r="H621" s="21" t="s">
        <v>16</v>
      </c>
      <c r="I621" s="28" t="str">
        <f>[1]Hoja1!$I$724</f>
        <v>001</v>
      </c>
      <c r="J621" s="21" t="s">
        <v>29</v>
      </c>
      <c r="K621" s="23">
        <v>3000</v>
      </c>
      <c r="L621" s="32">
        <v>2825</v>
      </c>
      <c r="M621" s="32">
        <v>8475000</v>
      </c>
      <c r="N621" s="26"/>
    </row>
    <row r="622" spans="1:14" s="27" customFormat="1" x14ac:dyDescent="0.25">
      <c r="A622" s="21" t="s">
        <v>14</v>
      </c>
      <c r="B622" s="13">
        <v>556</v>
      </c>
      <c r="C622" s="21" t="s">
        <v>15</v>
      </c>
      <c r="D622" s="21">
        <v>51471901</v>
      </c>
      <c r="E622" s="14">
        <v>20102</v>
      </c>
      <c r="F622" s="21" t="s">
        <v>121</v>
      </c>
      <c r="G622" s="17" t="s">
        <v>823</v>
      </c>
      <c r="H622" s="21" t="s">
        <v>16</v>
      </c>
      <c r="I622" s="28" t="str">
        <f>[1]Hoja1!$I$724</f>
        <v>001</v>
      </c>
      <c r="J622" s="21" t="s">
        <v>29</v>
      </c>
      <c r="K622" s="23">
        <v>50</v>
      </c>
      <c r="L622" s="32">
        <f>'[2]3.1. Desglose de B&amp;S'!$G$16</f>
        <v>9600</v>
      </c>
      <c r="M622" s="32">
        <f t="shared" si="34"/>
        <v>480000</v>
      </c>
      <c r="N622" s="26"/>
    </row>
    <row r="623" spans="1:14" s="27" customFormat="1" x14ac:dyDescent="0.25">
      <c r="A623" s="21" t="s">
        <v>14</v>
      </c>
      <c r="B623" s="13">
        <v>556</v>
      </c>
      <c r="C623" s="21" t="s">
        <v>15</v>
      </c>
      <c r="D623" s="29">
        <v>90101603</v>
      </c>
      <c r="E623" s="29">
        <v>20304</v>
      </c>
      <c r="F623" s="29" t="s">
        <v>36</v>
      </c>
      <c r="G623" s="17" t="s">
        <v>1678</v>
      </c>
      <c r="H623" s="21" t="s">
        <v>16</v>
      </c>
      <c r="I623" s="28" t="str">
        <f>[1]Hoja1!$I$724</f>
        <v>001</v>
      </c>
      <c r="J623" s="21" t="s">
        <v>32</v>
      </c>
      <c r="K623" s="23">
        <v>4</v>
      </c>
      <c r="L623" s="32">
        <f>'[2]3.1. Desglose de B&amp;S'!$F$17</f>
        <v>79100</v>
      </c>
      <c r="M623" s="32">
        <f t="shared" si="34"/>
        <v>316400</v>
      </c>
      <c r="N623" s="26"/>
    </row>
    <row r="624" spans="1:14" s="27" customFormat="1" ht="25.5" x14ac:dyDescent="0.25">
      <c r="A624" s="21" t="s">
        <v>14</v>
      </c>
      <c r="B624" s="13">
        <v>556</v>
      </c>
      <c r="C624" s="21" t="s">
        <v>15</v>
      </c>
      <c r="D624" s="14">
        <v>43211609</v>
      </c>
      <c r="E624" s="29">
        <v>20304</v>
      </c>
      <c r="F624" s="14" t="str">
        <f>[4]BIENES!$E$55</f>
        <v>20304-01900-031601</v>
      </c>
      <c r="G624" s="50" t="s">
        <v>824</v>
      </c>
      <c r="H624" s="21" t="s">
        <v>16</v>
      </c>
      <c r="I624" s="28" t="str">
        <f>[1]Hoja1!$I$724</f>
        <v>001</v>
      </c>
      <c r="J624" s="21" t="s">
        <v>32</v>
      </c>
      <c r="K624" s="23">
        <v>100</v>
      </c>
      <c r="L624" s="32">
        <v>17000</v>
      </c>
      <c r="M624" s="32">
        <v>1700000</v>
      </c>
      <c r="N624" s="26"/>
    </row>
    <row r="625" spans="1:14" s="27" customFormat="1" x14ac:dyDescent="0.25">
      <c r="A625" s="21" t="s">
        <v>14</v>
      </c>
      <c r="B625" s="13">
        <v>556</v>
      </c>
      <c r="C625" s="21" t="s">
        <v>15</v>
      </c>
      <c r="D625" s="11">
        <v>39121440</v>
      </c>
      <c r="E625" s="29">
        <v>20304</v>
      </c>
      <c r="F625" s="29" t="s">
        <v>340</v>
      </c>
      <c r="G625" s="50" t="s">
        <v>342</v>
      </c>
      <c r="H625" s="21" t="s">
        <v>16</v>
      </c>
      <c r="I625" s="28" t="str">
        <f>[1]Hoja1!$I$724</f>
        <v>001</v>
      </c>
      <c r="J625" s="21" t="s">
        <v>32</v>
      </c>
      <c r="K625" s="23">
        <v>41</v>
      </c>
      <c r="L625" s="32">
        <v>13573.780500000001</v>
      </c>
      <c r="M625" s="32">
        <v>556525.00050000008</v>
      </c>
      <c r="N625" s="26"/>
    </row>
    <row r="626" spans="1:14" s="27" customFormat="1" x14ac:dyDescent="0.25">
      <c r="A626" s="21" t="s">
        <v>14</v>
      </c>
      <c r="B626" s="13">
        <v>556</v>
      </c>
      <c r="C626" s="21" t="s">
        <v>15</v>
      </c>
      <c r="D626" s="21">
        <v>39121031</v>
      </c>
      <c r="E626" s="14">
        <v>20304</v>
      </c>
      <c r="F626" s="21" t="s">
        <v>825</v>
      </c>
      <c r="G626" s="50" t="s">
        <v>826</v>
      </c>
      <c r="H626" s="21" t="s">
        <v>16</v>
      </c>
      <c r="I626" s="28" t="str">
        <f>[1]Hoja1!$I$724</f>
        <v>001</v>
      </c>
      <c r="J626" s="21" t="s">
        <v>32</v>
      </c>
      <c r="K626" s="23">
        <v>38</v>
      </c>
      <c r="L626" s="32">
        <v>16950</v>
      </c>
      <c r="M626" s="32">
        <v>644100</v>
      </c>
      <c r="N626" s="26"/>
    </row>
    <row r="627" spans="1:14" s="27" customFormat="1" x14ac:dyDescent="0.25">
      <c r="A627" s="21" t="s">
        <v>14</v>
      </c>
      <c r="B627" s="13">
        <v>556</v>
      </c>
      <c r="C627" s="21" t="s">
        <v>15</v>
      </c>
      <c r="D627" s="14">
        <v>60121301</v>
      </c>
      <c r="E627" s="21">
        <v>20401</v>
      </c>
      <c r="F627" s="14" t="str">
        <f>[4]BIENES!$E$554</f>
        <v>20401-01270-000100</v>
      </c>
      <c r="G627" s="50" t="s">
        <v>827</v>
      </c>
      <c r="H627" s="21" t="s">
        <v>16</v>
      </c>
      <c r="I627" s="28" t="str">
        <f>[1]Hoja1!$I$724</f>
        <v>001</v>
      </c>
      <c r="J627" s="21" t="s">
        <v>29</v>
      </c>
      <c r="K627" s="23">
        <v>3</v>
      </c>
      <c r="L627" s="32">
        <f>'[2]3.1. Desglose de B&amp;S'!$F$21</f>
        <v>18485.669999999998</v>
      </c>
      <c r="M627" s="32">
        <f t="shared" si="34"/>
        <v>55457.009999999995</v>
      </c>
      <c r="N627" s="26"/>
    </row>
    <row r="628" spans="1:14" s="27" customFormat="1" ht="25.5" x14ac:dyDescent="0.25">
      <c r="A628" s="21" t="s">
        <v>14</v>
      </c>
      <c r="B628" s="13">
        <v>556</v>
      </c>
      <c r="C628" s="21" t="s">
        <v>15</v>
      </c>
      <c r="D628" s="14">
        <v>44121704</v>
      </c>
      <c r="E628" s="14">
        <v>29901</v>
      </c>
      <c r="F628" s="14" t="s">
        <v>38</v>
      </c>
      <c r="G628" s="50" t="s">
        <v>828</v>
      </c>
      <c r="H628" s="21" t="s">
        <v>16</v>
      </c>
      <c r="I628" s="28" t="str">
        <f>[1]Hoja1!$I$724</f>
        <v>001</v>
      </c>
      <c r="J628" s="21" t="s">
        <v>32</v>
      </c>
      <c r="K628" s="23">
        <v>17</v>
      </c>
      <c r="L628" s="32">
        <v>917.41</v>
      </c>
      <c r="M628" s="32">
        <v>15595.97</v>
      </c>
      <c r="N628" s="15"/>
    </row>
    <row r="629" spans="1:14" s="27" customFormat="1" x14ac:dyDescent="0.25">
      <c r="A629" s="21" t="s">
        <v>14</v>
      </c>
      <c r="B629" s="13">
        <v>556</v>
      </c>
      <c r="C629" s="21" t="s">
        <v>15</v>
      </c>
      <c r="D629" s="21">
        <v>44121804</v>
      </c>
      <c r="E629" s="14">
        <v>29901</v>
      </c>
      <c r="F629" s="21" t="s">
        <v>829</v>
      </c>
      <c r="G629" s="50" t="s">
        <v>830</v>
      </c>
      <c r="H629" s="21" t="s">
        <v>16</v>
      </c>
      <c r="I629" s="28" t="str">
        <f>[1]Hoja1!$I$724</f>
        <v>001</v>
      </c>
      <c r="J629" s="21" t="s">
        <v>32</v>
      </c>
      <c r="K629" s="23">
        <v>50</v>
      </c>
      <c r="L629" s="32">
        <v>1028.54</v>
      </c>
      <c r="M629" s="32">
        <v>51427</v>
      </c>
      <c r="N629" s="15"/>
    </row>
    <row r="630" spans="1:14" s="27" customFormat="1" ht="25.5" x14ac:dyDescent="0.25">
      <c r="A630" s="21" t="s">
        <v>14</v>
      </c>
      <c r="B630" s="13">
        <v>556</v>
      </c>
      <c r="C630" s="21" t="s">
        <v>15</v>
      </c>
      <c r="D630" s="14">
        <f>[5]Hoja1!D1518</f>
        <v>0</v>
      </c>
      <c r="E630" s="14">
        <f>[5]Hoja1!E1518</f>
        <v>0</v>
      </c>
      <c r="F630" s="14">
        <f>[5]Hoja1!F1518</f>
        <v>0</v>
      </c>
      <c r="G630" s="50" t="s">
        <v>400</v>
      </c>
      <c r="H630" s="21" t="s">
        <v>16</v>
      </c>
      <c r="I630" s="28" t="str">
        <f>[1]Hoja1!$I$724</f>
        <v>001</v>
      </c>
      <c r="J630" s="21" t="s">
        <v>32</v>
      </c>
      <c r="K630" s="23">
        <v>4500</v>
      </c>
      <c r="L630" s="32">
        <v>644.1</v>
      </c>
      <c r="M630" s="32">
        <v>2898450</v>
      </c>
      <c r="N630" s="15"/>
    </row>
    <row r="631" spans="1:14" s="27" customFormat="1" ht="25.5" x14ac:dyDescent="0.25">
      <c r="A631" s="21" t="s">
        <v>14</v>
      </c>
      <c r="B631" s="13">
        <v>556</v>
      </c>
      <c r="C631" s="21" t="s">
        <v>15</v>
      </c>
      <c r="D631" s="14">
        <f>[5]Hoja1!D1517</f>
        <v>0</v>
      </c>
      <c r="E631" s="14">
        <f>[5]Hoja1!E1517</f>
        <v>0</v>
      </c>
      <c r="F631" s="14">
        <f>[5]Hoja1!F1517</f>
        <v>0</v>
      </c>
      <c r="G631" s="50" t="s">
        <v>831</v>
      </c>
      <c r="H631" s="21" t="s">
        <v>16</v>
      </c>
      <c r="I631" s="28" t="str">
        <f>[1]Hoja1!$I$724</f>
        <v>001</v>
      </c>
      <c r="J631" s="21" t="s">
        <v>32</v>
      </c>
      <c r="K631" s="23">
        <v>250</v>
      </c>
      <c r="L631" s="32">
        <v>2825</v>
      </c>
      <c r="M631" s="32">
        <v>706250</v>
      </c>
      <c r="N631" s="15"/>
    </row>
    <row r="632" spans="1:14" s="27" customFormat="1" x14ac:dyDescent="0.25">
      <c r="A632" s="21" t="s">
        <v>14</v>
      </c>
      <c r="B632" s="13">
        <v>556</v>
      </c>
      <c r="C632" s="21" t="s">
        <v>15</v>
      </c>
      <c r="D632" s="21">
        <v>44122107</v>
      </c>
      <c r="E632" s="14">
        <v>29901</v>
      </c>
      <c r="F632" s="21" t="s">
        <v>54</v>
      </c>
      <c r="G632" s="52" t="s">
        <v>424</v>
      </c>
      <c r="H632" s="21" t="s">
        <v>16</v>
      </c>
      <c r="I632" s="28" t="str">
        <f>[1]Hoja1!$I$724</f>
        <v>001</v>
      </c>
      <c r="J632" s="21" t="s">
        <v>32</v>
      </c>
      <c r="K632" s="23">
        <v>300</v>
      </c>
      <c r="L632" s="32">
        <v>425.6</v>
      </c>
      <c r="M632" s="32">
        <v>127680</v>
      </c>
      <c r="N632" s="15"/>
    </row>
    <row r="633" spans="1:14" s="27" customFormat="1" x14ac:dyDescent="0.25">
      <c r="A633" s="21" t="s">
        <v>14</v>
      </c>
      <c r="B633" s="13">
        <v>556</v>
      </c>
      <c r="C633" s="21" t="s">
        <v>15</v>
      </c>
      <c r="D633" s="14">
        <v>43201824</v>
      </c>
      <c r="E633" s="14">
        <f>'[2]3.1. Desglose de B&amp;S'!C612</f>
        <v>0</v>
      </c>
      <c r="F633" s="14" t="str">
        <f>[4]BIENES!$E$1200</f>
        <v>29901-01900-080805</v>
      </c>
      <c r="G633" s="52" t="s">
        <v>373</v>
      </c>
      <c r="H633" s="21" t="s">
        <v>16</v>
      </c>
      <c r="I633" s="28" t="str">
        <f>[1]Hoja1!$I$724</f>
        <v>001</v>
      </c>
      <c r="J633" s="21" t="s">
        <v>32</v>
      </c>
      <c r="K633" s="23">
        <v>5030</v>
      </c>
      <c r="L633" s="32">
        <v>10171.129999999999</v>
      </c>
      <c r="M633" s="32">
        <v>51160783.899999999</v>
      </c>
      <c r="N633" s="15"/>
    </row>
    <row r="634" spans="1:14" s="27" customFormat="1" x14ac:dyDescent="0.25">
      <c r="A634" s="21" t="s">
        <v>14</v>
      </c>
      <c r="B634" s="13">
        <v>556</v>
      </c>
      <c r="C634" s="21" t="s">
        <v>15</v>
      </c>
      <c r="D634" s="29" t="s">
        <v>79</v>
      </c>
      <c r="E634" s="29">
        <v>29903</v>
      </c>
      <c r="F634" s="29" t="s">
        <v>505</v>
      </c>
      <c r="G634" s="52" t="s">
        <v>506</v>
      </c>
      <c r="H634" s="21" t="s">
        <v>16</v>
      </c>
      <c r="I634" s="28" t="str">
        <f>[1]Hoja1!$I$724</f>
        <v>001</v>
      </c>
      <c r="J634" s="21" t="s">
        <v>32</v>
      </c>
      <c r="K634" s="23">
        <v>200</v>
      </c>
      <c r="L634" s="32">
        <v>993.77</v>
      </c>
      <c r="M634" s="32">
        <v>198754</v>
      </c>
      <c r="N634" s="15"/>
    </row>
    <row r="635" spans="1:14" s="27" customFormat="1" ht="25.5" x14ac:dyDescent="0.25">
      <c r="A635" s="21" t="s">
        <v>14</v>
      </c>
      <c r="B635" s="13">
        <v>556</v>
      </c>
      <c r="C635" s="21" t="s">
        <v>15</v>
      </c>
      <c r="D635" s="21">
        <v>24112404</v>
      </c>
      <c r="E635" s="14">
        <v>29903</v>
      </c>
      <c r="F635" s="21" t="s">
        <v>751</v>
      </c>
      <c r="G635" s="52" t="s">
        <v>832</v>
      </c>
      <c r="H635" s="21" t="s">
        <v>16</v>
      </c>
      <c r="I635" s="28" t="str">
        <f>[1]Hoja1!$I$724</f>
        <v>001</v>
      </c>
      <c r="J635" s="21" t="s">
        <v>29</v>
      </c>
      <c r="K635" s="23">
        <v>5000</v>
      </c>
      <c r="L635" s="32">
        <v>298.32</v>
      </c>
      <c r="M635" s="32">
        <v>1491600</v>
      </c>
      <c r="N635" s="15"/>
    </row>
    <row r="636" spans="1:14" s="27" customFormat="1" ht="14.25" customHeight="1" x14ac:dyDescent="0.25">
      <c r="A636" s="21" t="s">
        <v>14</v>
      </c>
      <c r="B636" s="13">
        <v>556</v>
      </c>
      <c r="C636" s="21" t="s">
        <v>15</v>
      </c>
      <c r="D636" s="29">
        <v>44122011</v>
      </c>
      <c r="E636" s="29">
        <v>29903</v>
      </c>
      <c r="F636" s="29" t="s">
        <v>76</v>
      </c>
      <c r="G636" s="52" t="s">
        <v>508</v>
      </c>
      <c r="H636" s="21" t="s">
        <v>16</v>
      </c>
      <c r="I636" s="28" t="str">
        <f>[1]Hoja1!$I$724</f>
        <v>001</v>
      </c>
      <c r="J636" s="21" t="s">
        <v>32</v>
      </c>
      <c r="K636" s="23">
        <v>30</v>
      </c>
      <c r="L636" s="32">
        <v>3002.34</v>
      </c>
      <c r="M636" s="32">
        <v>90070.200000000012</v>
      </c>
      <c r="N636" s="15"/>
    </row>
    <row r="637" spans="1:14" s="27" customFormat="1" x14ac:dyDescent="0.25">
      <c r="A637" s="21" t="s">
        <v>14</v>
      </c>
      <c r="B637" s="13">
        <v>556</v>
      </c>
      <c r="C637" s="21" t="s">
        <v>15</v>
      </c>
      <c r="D637" s="14">
        <v>14111507</v>
      </c>
      <c r="E637" s="14">
        <v>29903</v>
      </c>
      <c r="F637" s="14" t="s">
        <v>833</v>
      </c>
      <c r="G637" s="52" t="s">
        <v>501</v>
      </c>
      <c r="H637" s="21" t="s">
        <v>16</v>
      </c>
      <c r="I637" s="28" t="str">
        <f>[1]Hoja1!$I$724</f>
        <v>001</v>
      </c>
      <c r="J637" s="21" t="s">
        <v>32</v>
      </c>
      <c r="K637" s="23">
        <v>950</v>
      </c>
      <c r="L637" s="32">
        <v>2015.35</v>
      </c>
      <c r="M637" s="32">
        <v>1914582.5</v>
      </c>
      <c r="N637" s="15"/>
    </row>
    <row r="638" spans="1:14" s="27" customFormat="1" x14ac:dyDescent="0.25">
      <c r="A638" s="21" t="s">
        <v>14</v>
      </c>
      <c r="B638" s="13">
        <v>556</v>
      </c>
      <c r="C638" s="21" t="s">
        <v>15</v>
      </c>
      <c r="D638" s="21">
        <v>14111507</v>
      </c>
      <c r="E638" s="14">
        <v>29903</v>
      </c>
      <c r="F638" s="21" t="s">
        <v>834</v>
      </c>
      <c r="G638" s="52" t="s">
        <v>835</v>
      </c>
      <c r="H638" s="21" t="s">
        <v>16</v>
      </c>
      <c r="I638" s="28" t="str">
        <f>[1]Hoja1!$I$724</f>
        <v>001</v>
      </c>
      <c r="J638" s="21" t="s">
        <v>29</v>
      </c>
      <c r="K638" s="23">
        <v>5000</v>
      </c>
      <c r="L638" s="32">
        <v>4237.5</v>
      </c>
      <c r="M638" s="32">
        <v>21187500</v>
      </c>
      <c r="N638" s="15"/>
    </row>
    <row r="639" spans="1:14" s="27" customFormat="1" x14ac:dyDescent="0.25">
      <c r="A639" s="21" t="s">
        <v>14</v>
      </c>
      <c r="B639" s="13">
        <v>556</v>
      </c>
      <c r="C639" s="21" t="s">
        <v>15</v>
      </c>
      <c r="D639" s="29">
        <v>44121506</v>
      </c>
      <c r="E639" s="29">
        <v>29903</v>
      </c>
      <c r="F639" s="29" t="s">
        <v>92</v>
      </c>
      <c r="G639" s="52" t="s">
        <v>494</v>
      </c>
      <c r="H639" s="21" t="s">
        <v>16</v>
      </c>
      <c r="I639" s="28" t="str">
        <f>[1]Hoja1!$I$724</f>
        <v>001</v>
      </c>
      <c r="J639" s="21" t="s">
        <v>32</v>
      </c>
      <c r="K639" s="23">
        <v>25</v>
      </c>
      <c r="L639" s="32">
        <v>2205.7600000000002</v>
      </c>
      <c r="M639" s="32">
        <v>55144.000000000007</v>
      </c>
      <c r="N639" s="15"/>
    </row>
    <row r="640" spans="1:14" s="27" customFormat="1" x14ac:dyDescent="0.25">
      <c r="A640" s="21" t="s">
        <v>14</v>
      </c>
      <c r="B640" s="13">
        <v>556</v>
      </c>
      <c r="C640" s="21" t="s">
        <v>15</v>
      </c>
      <c r="D640" s="29">
        <v>44121506</v>
      </c>
      <c r="E640" s="29">
        <v>29903</v>
      </c>
      <c r="F640" s="29" t="s">
        <v>836</v>
      </c>
      <c r="G640" s="52" t="s">
        <v>837</v>
      </c>
      <c r="H640" s="21" t="s">
        <v>16</v>
      </c>
      <c r="I640" s="28" t="str">
        <f>[1]Hoja1!$I$724</f>
        <v>001</v>
      </c>
      <c r="J640" s="21" t="s">
        <v>32</v>
      </c>
      <c r="K640" s="23">
        <v>10</v>
      </c>
      <c r="L640" s="32">
        <v>4600</v>
      </c>
      <c r="M640" s="32">
        <v>46000</v>
      </c>
      <c r="N640" s="15"/>
    </row>
    <row r="641" spans="1:14" s="27" customFormat="1" ht="25.5" x14ac:dyDescent="0.25">
      <c r="A641" s="21" t="s">
        <v>14</v>
      </c>
      <c r="B641" s="13">
        <v>556</v>
      </c>
      <c r="C641" s="21" t="s">
        <v>15</v>
      </c>
      <c r="D641" s="21">
        <v>53131608</v>
      </c>
      <c r="E641" s="14">
        <v>29905</v>
      </c>
      <c r="F641" s="21" t="s">
        <v>522</v>
      </c>
      <c r="G641" s="52" t="s">
        <v>838</v>
      </c>
      <c r="H641" s="21" t="s">
        <v>16</v>
      </c>
      <c r="I641" s="28" t="str">
        <f>[1]Hoja1!$I$724</f>
        <v>001</v>
      </c>
      <c r="J641" s="21" t="s">
        <v>32</v>
      </c>
      <c r="K641" s="23">
        <v>500</v>
      </c>
      <c r="L641" s="32">
        <v>1221.1199999999999</v>
      </c>
      <c r="M641" s="32">
        <f t="shared" si="34"/>
        <v>610560</v>
      </c>
      <c r="N641" s="15"/>
    </row>
    <row r="642" spans="1:14" s="27" customFormat="1" x14ac:dyDescent="0.25">
      <c r="A642" s="21" t="s">
        <v>14</v>
      </c>
      <c r="B642" s="13">
        <v>556</v>
      </c>
      <c r="C642" s="21" t="s">
        <v>15</v>
      </c>
      <c r="D642" s="29">
        <v>14111704</v>
      </c>
      <c r="E642" s="29">
        <v>29905</v>
      </c>
      <c r="F642" s="29" t="s">
        <v>524</v>
      </c>
      <c r="G642" s="52" t="s">
        <v>839</v>
      </c>
      <c r="H642" s="21" t="s">
        <v>16</v>
      </c>
      <c r="I642" s="28" t="str">
        <f>[1]Hoja1!$I$724</f>
        <v>001</v>
      </c>
      <c r="J642" s="21" t="s">
        <v>32</v>
      </c>
      <c r="K642" s="23">
        <v>100</v>
      </c>
      <c r="L642" s="32">
        <v>1135.6500000000001</v>
      </c>
      <c r="M642" s="32">
        <f t="shared" si="34"/>
        <v>113565.00000000001</v>
      </c>
      <c r="N642" s="15"/>
    </row>
    <row r="643" spans="1:14" s="27" customFormat="1" x14ac:dyDescent="0.25">
      <c r="A643" s="21" t="s">
        <v>14</v>
      </c>
      <c r="B643" s="13">
        <v>556</v>
      </c>
      <c r="C643" s="21" t="s">
        <v>15</v>
      </c>
      <c r="D643" s="14">
        <v>44101505</v>
      </c>
      <c r="E643" s="14">
        <v>50101</v>
      </c>
      <c r="F643" s="14" t="s">
        <v>840</v>
      </c>
      <c r="G643" s="52" t="s">
        <v>841</v>
      </c>
      <c r="H643" s="21" t="s">
        <v>16</v>
      </c>
      <c r="I643" s="21">
        <v>280</v>
      </c>
      <c r="J643" s="21" t="s">
        <v>29</v>
      </c>
      <c r="K643" s="23">
        <v>1</v>
      </c>
      <c r="L643" s="32">
        <f>'[2]3.1. Desglose de B&amp;S'!$F$37</f>
        <v>12000000</v>
      </c>
      <c r="M643" s="32">
        <f t="shared" si="34"/>
        <v>12000000</v>
      </c>
      <c r="N643" s="26"/>
    </row>
    <row r="644" spans="1:14" s="27" customFormat="1" x14ac:dyDescent="0.25">
      <c r="A644" s="21" t="s">
        <v>14</v>
      </c>
      <c r="B644" s="13">
        <v>556</v>
      </c>
      <c r="C644" s="21" t="s">
        <v>15</v>
      </c>
      <c r="D644" s="29">
        <v>45121520</v>
      </c>
      <c r="E644" s="29">
        <v>50103</v>
      </c>
      <c r="F644" s="29" t="s">
        <v>103</v>
      </c>
      <c r="G644" s="52" t="s">
        <v>842</v>
      </c>
      <c r="H644" s="21" t="s">
        <v>16</v>
      </c>
      <c r="I644" s="21">
        <v>280</v>
      </c>
      <c r="J644" s="21" t="s">
        <v>29</v>
      </c>
      <c r="K644" s="23">
        <v>3</v>
      </c>
      <c r="L644" s="32">
        <v>282500</v>
      </c>
      <c r="M644" s="32">
        <v>847500</v>
      </c>
      <c r="N644" s="26"/>
    </row>
    <row r="645" spans="1:14" s="27" customFormat="1" ht="14.25" customHeight="1" x14ac:dyDescent="0.25">
      <c r="A645" s="21" t="s">
        <v>14</v>
      </c>
      <c r="B645" s="13">
        <v>556</v>
      </c>
      <c r="C645" s="21" t="s">
        <v>15</v>
      </c>
      <c r="D645" s="29">
        <v>43191609</v>
      </c>
      <c r="E645" s="29">
        <v>50103</v>
      </c>
      <c r="F645" s="29" t="s">
        <v>768</v>
      </c>
      <c r="G645" s="52" t="s">
        <v>843</v>
      </c>
      <c r="H645" s="21" t="s">
        <v>16</v>
      </c>
      <c r="I645" s="21">
        <v>280</v>
      </c>
      <c r="J645" s="21" t="s">
        <v>29</v>
      </c>
      <c r="K645" s="23">
        <v>8</v>
      </c>
      <c r="L645" s="32">
        <v>134916.35</v>
      </c>
      <c r="M645" s="32">
        <v>1079330.8</v>
      </c>
      <c r="N645" s="26"/>
    </row>
    <row r="646" spans="1:14" s="27" customFormat="1" ht="14.25" customHeight="1" x14ac:dyDescent="0.25">
      <c r="A646" s="21" t="s">
        <v>14</v>
      </c>
      <c r="B646" s="13">
        <v>556</v>
      </c>
      <c r="C646" s="21" t="s">
        <v>15</v>
      </c>
      <c r="D646" s="29">
        <v>45111609</v>
      </c>
      <c r="E646" s="29">
        <v>50103</v>
      </c>
      <c r="F646" s="29" t="s">
        <v>98</v>
      </c>
      <c r="G646" s="52" t="s">
        <v>844</v>
      </c>
      <c r="H646" s="21" t="s">
        <v>16</v>
      </c>
      <c r="I646" s="21">
        <v>280</v>
      </c>
      <c r="J646" s="21" t="s">
        <v>29</v>
      </c>
      <c r="K646" s="23">
        <v>2</v>
      </c>
      <c r="L646" s="32">
        <v>378459.6</v>
      </c>
      <c r="M646" s="32">
        <v>756919.2</v>
      </c>
      <c r="N646" s="26"/>
    </row>
    <row r="647" spans="1:14" s="27" customFormat="1" ht="14.25" customHeight="1" x14ac:dyDescent="0.25">
      <c r="A647" s="21" t="s">
        <v>14</v>
      </c>
      <c r="B647" s="13">
        <v>556</v>
      </c>
      <c r="C647" s="21" t="s">
        <v>15</v>
      </c>
      <c r="D647" s="14">
        <v>56101504</v>
      </c>
      <c r="E647" s="14">
        <v>50104</v>
      </c>
      <c r="F647" s="14" t="s">
        <v>105</v>
      </c>
      <c r="G647" s="52" t="s">
        <v>564</v>
      </c>
      <c r="H647" s="21" t="s">
        <v>16</v>
      </c>
      <c r="I647" s="21">
        <v>280</v>
      </c>
      <c r="J647" s="21" t="s">
        <v>32</v>
      </c>
      <c r="K647" s="23">
        <v>50</v>
      </c>
      <c r="L647" s="32">
        <f>'[2]3.1. Desglose de B&amp;S'!$F$41</f>
        <v>118650</v>
      </c>
      <c r="M647" s="32">
        <f t="shared" si="34"/>
        <v>5932500</v>
      </c>
      <c r="N647" s="15"/>
    </row>
    <row r="648" spans="1:14" s="27" customFormat="1" ht="14.25" customHeight="1" x14ac:dyDescent="0.25">
      <c r="A648" s="21" t="s">
        <v>14</v>
      </c>
      <c r="B648" s="13">
        <v>556</v>
      </c>
      <c r="C648" s="21" t="s">
        <v>15</v>
      </c>
      <c r="D648" s="29">
        <v>43211711</v>
      </c>
      <c r="E648" s="29">
        <v>50105</v>
      </c>
      <c r="F648" s="29" t="s">
        <v>109</v>
      </c>
      <c r="G648" s="52" t="s">
        <v>845</v>
      </c>
      <c r="H648" s="21" t="s">
        <v>16</v>
      </c>
      <c r="I648" s="21">
        <v>280</v>
      </c>
      <c r="J648" s="21" t="s">
        <v>32</v>
      </c>
      <c r="K648" s="23">
        <v>20</v>
      </c>
      <c r="L648" s="32">
        <v>3000000</v>
      </c>
      <c r="M648" s="32">
        <v>60000000</v>
      </c>
      <c r="N648" s="26"/>
    </row>
    <row r="649" spans="1:14" s="27" customFormat="1" ht="14.25" customHeight="1" x14ac:dyDescent="0.25">
      <c r="A649" s="21" t="s">
        <v>14</v>
      </c>
      <c r="B649" s="13">
        <v>556</v>
      </c>
      <c r="C649" s="21" t="s">
        <v>15</v>
      </c>
      <c r="D649" s="11">
        <v>43212112</v>
      </c>
      <c r="E649" s="11">
        <v>50105</v>
      </c>
      <c r="F649" s="42" t="s">
        <v>568</v>
      </c>
      <c r="G649" s="52" t="s">
        <v>846</v>
      </c>
      <c r="H649" s="21" t="s">
        <v>16</v>
      </c>
      <c r="I649" s="21">
        <v>280</v>
      </c>
      <c r="J649" s="21" t="s">
        <v>32</v>
      </c>
      <c r="K649" s="23">
        <v>1</v>
      </c>
      <c r="L649" s="32">
        <v>3000000</v>
      </c>
      <c r="M649" s="32">
        <v>3000000</v>
      </c>
      <c r="N649" s="26"/>
    </row>
    <row r="650" spans="1:14" s="27" customFormat="1" ht="42.75" customHeight="1" x14ac:dyDescent="0.25">
      <c r="A650" s="21" t="s">
        <v>14</v>
      </c>
      <c r="B650" s="13">
        <v>556</v>
      </c>
      <c r="C650" s="21" t="s">
        <v>15</v>
      </c>
      <c r="D650" s="14">
        <v>81111707</v>
      </c>
      <c r="E650" s="14">
        <f>'[2]3.1. Desglose de B&amp;S'!C629</f>
        <v>0</v>
      </c>
      <c r="F650" s="14" t="s">
        <v>847</v>
      </c>
      <c r="G650" s="52" t="s">
        <v>848</v>
      </c>
      <c r="H650" s="21" t="s">
        <v>16</v>
      </c>
      <c r="I650" s="21">
        <v>280</v>
      </c>
      <c r="J650" s="21" t="s">
        <v>32</v>
      </c>
      <c r="K650" s="23">
        <v>1</v>
      </c>
      <c r="L650" s="32">
        <v>320000000</v>
      </c>
      <c r="M650" s="32">
        <v>320000000</v>
      </c>
      <c r="N650" s="26"/>
    </row>
    <row r="651" spans="1:14" s="27" customFormat="1" ht="30" customHeight="1" x14ac:dyDescent="0.25">
      <c r="A651" s="21" t="s">
        <v>14</v>
      </c>
      <c r="B651" s="13">
        <v>556</v>
      </c>
      <c r="C651" s="21" t="s">
        <v>15</v>
      </c>
      <c r="D651" s="14">
        <v>39121011</v>
      </c>
      <c r="E651" s="14">
        <f>'[2]3.1. Desglose de B&amp;S'!C630</f>
        <v>0</v>
      </c>
      <c r="F651" s="14" t="s">
        <v>849</v>
      </c>
      <c r="G651" s="52" t="s">
        <v>850</v>
      </c>
      <c r="H651" s="21" t="s">
        <v>16</v>
      </c>
      <c r="I651" s="21">
        <v>280</v>
      </c>
      <c r="J651" s="21" t="s">
        <v>32</v>
      </c>
      <c r="K651" s="23">
        <v>35</v>
      </c>
      <c r="L651" s="32">
        <v>150000</v>
      </c>
      <c r="M651" s="32">
        <v>5250000</v>
      </c>
      <c r="N651" s="26"/>
    </row>
    <row r="652" spans="1:14" s="27" customFormat="1" ht="30" customHeight="1" x14ac:dyDescent="0.25">
      <c r="A652" s="21" t="s">
        <v>14</v>
      </c>
      <c r="B652" s="13">
        <v>556</v>
      </c>
      <c r="C652" s="21" t="s">
        <v>15</v>
      </c>
      <c r="D652" s="21">
        <v>47131502</v>
      </c>
      <c r="E652" s="14">
        <v>59903</v>
      </c>
      <c r="F652" s="21" t="s">
        <v>142</v>
      </c>
      <c r="G652" s="52" t="s">
        <v>851</v>
      </c>
      <c r="H652" s="21" t="s">
        <v>16</v>
      </c>
      <c r="I652" s="21">
        <v>280</v>
      </c>
      <c r="J652" s="21" t="s">
        <v>32</v>
      </c>
      <c r="K652" s="23">
        <v>16</v>
      </c>
      <c r="L652" s="32">
        <v>1500000</v>
      </c>
      <c r="M652" s="32">
        <v>24000000</v>
      </c>
      <c r="N652" s="26"/>
    </row>
    <row r="653" spans="1:14" s="27" customFormat="1" ht="14.25" customHeight="1" x14ac:dyDescent="0.25">
      <c r="A653" s="21" t="s">
        <v>14</v>
      </c>
      <c r="B653" s="13">
        <v>556</v>
      </c>
      <c r="C653" s="21" t="s">
        <v>15</v>
      </c>
      <c r="D653" s="21">
        <v>47131502</v>
      </c>
      <c r="E653" s="14">
        <v>59903</v>
      </c>
      <c r="F653" s="21" t="s">
        <v>142</v>
      </c>
      <c r="G653" s="52" t="s">
        <v>852</v>
      </c>
      <c r="H653" s="21" t="s">
        <v>16</v>
      </c>
      <c r="I653" s="21">
        <v>280</v>
      </c>
      <c r="J653" s="21" t="s">
        <v>32</v>
      </c>
      <c r="K653" s="23">
        <v>1</v>
      </c>
      <c r="L653" s="32">
        <v>7600000</v>
      </c>
      <c r="M653" s="32">
        <v>7600000</v>
      </c>
      <c r="N653" s="26"/>
    </row>
    <row r="654" spans="1:14" s="27" customFormat="1" ht="24.75" customHeight="1" x14ac:dyDescent="0.25">
      <c r="A654" s="21" t="s">
        <v>14</v>
      </c>
      <c r="B654" s="13">
        <v>556</v>
      </c>
      <c r="C654" s="21" t="s">
        <v>15</v>
      </c>
      <c r="D654" s="21">
        <v>43231512</v>
      </c>
      <c r="E654" s="14">
        <v>59903</v>
      </c>
      <c r="F654" s="12" t="s">
        <v>853</v>
      </c>
      <c r="G654" s="52" t="s">
        <v>854</v>
      </c>
      <c r="H654" s="21" t="s">
        <v>16</v>
      </c>
      <c r="I654" s="21">
        <v>280</v>
      </c>
      <c r="J654" s="21" t="s">
        <v>29</v>
      </c>
      <c r="K654" s="23">
        <v>1</v>
      </c>
      <c r="L654" s="32">
        <v>190000000</v>
      </c>
      <c r="M654" s="32">
        <v>190000000</v>
      </c>
      <c r="N654" s="26"/>
    </row>
    <row r="655" spans="1:14" s="27" customFormat="1" ht="14.25" customHeight="1" x14ac:dyDescent="0.25">
      <c r="A655" s="21" t="s">
        <v>14</v>
      </c>
      <c r="B655" s="13">
        <v>556</v>
      </c>
      <c r="C655" s="21" t="s">
        <v>15</v>
      </c>
      <c r="D655" s="21">
        <v>47131502</v>
      </c>
      <c r="E655" s="14">
        <v>59903</v>
      </c>
      <c r="F655" s="21" t="s">
        <v>142</v>
      </c>
      <c r="G655" s="52" t="s">
        <v>855</v>
      </c>
      <c r="H655" s="21" t="s">
        <v>16</v>
      </c>
      <c r="I655" s="21">
        <v>280</v>
      </c>
      <c r="J655" s="21" t="s">
        <v>32</v>
      </c>
      <c r="K655" s="23">
        <v>1</v>
      </c>
      <c r="L655" s="32">
        <v>7000000</v>
      </c>
      <c r="M655" s="32">
        <v>7000000</v>
      </c>
      <c r="N655" s="26"/>
    </row>
    <row r="656" spans="1:14" s="27" customFormat="1" ht="22.5" customHeight="1" x14ac:dyDescent="0.25">
      <c r="A656" s="21" t="s">
        <v>14</v>
      </c>
      <c r="B656" s="13">
        <v>556</v>
      </c>
      <c r="C656" s="21" t="s">
        <v>15</v>
      </c>
      <c r="D656" s="21">
        <v>47131502</v>
      </c>
      <c r="E656" s="14">
        <v>59903</v>
      </c>
      <c r="F656" s="21" t="s">
        <v>142</v>
      </c>
      <c r="G656" s="52" t="s">
        <v>856</v>
      </c>
      <c r="H656" s="21" t="s">
        <v>16</v>
      </c>
      <c r="I656" s="21">
        <v>280</v>
      </c>
      <c r="J656" s="21" t="s">
        <v>32</v>
      </c>
      <c r="K656" s="23">
        <v>1</v>
      </c>
      <c r="L656" s="32">
        <v>6000000</v>
      </c>
      <c r="M656" s="32">
        <v>6000000</v>
      </c>
      <c r="N656" s="26"/>
    </row>
    <row r="657" spans="1:14" s="27" customFormat="1" ht="26.25" x14ac:dyDescent="0.25">
      <c r="A657" s="21" t="s">
        <v>14</v>
      </c>
      <c r="B657" s="21">
        <v>557</v>
      </c>
      <c r="C657" s="21" t="s">
        <v>15</v>
      </c>
      <c r="D657" s="21">
        <v>80131502</v>
      </c>
      <c r="E657" s="21">
        <v>10101</v>
      </c>
      <c r="F657" s="21" t="s">
        <v>857</v>
      </c>
      <c r="G657" s="22" t="s">
        <v>858</v>
      </c>
      <c r="H657" s="21" t="s">
        <v>16</v>
      </c>
      <c r="I657" s="21" t="s">
        <v>30</v>
      </c>
      <c r="J657" s="21" t="s">
        <v>264</v>
      </c>
      <c r="K657" s="23">
        <v>1</v>
      </c>
      <c r="L657" s="32">
        <v>2892573057</v>
      </c>
      <c r="M657" s="32">
        <f>+K657*L657</f>
        <v>2892573057</v>
      </c>
      <c r="N657" s="26"/>
    </row>
    <row r="658" spans="1:14" s="27" customFormat="1" x14ac:dyDescent="0.25">
      <c r="A658" s="21" t="s">
        <v>14</v>
      </c>
      <c r="B658" s="21">
        <v>557</v>
      </c>
      <c r="C658" s="21" t="s">
        <v>15</v>
      </c>
      <c r="D658" s="21">
        <v>82101504</v>
      </c>
      <c r="E658" s="21">
        <v>10301</v>
      </c>
      <c r="F658" s="21" t="s">
        <v>115</v>
      </c>
      <c r="G658" s="22" t="s">
        <v>859</v>
      </c>
      <c r="H658" s="21" t="s">
        <v>16</v>
      </c>
      <c r="I658" s="21" t="s">
        <v>30</v>
      </c>
      <c r="J658" s="21" t="s">
        <v>32</v>
      </c>
      <c r="K658" s="23">
        <v>1</v>
      </c>
      <c r="L658" s="32">
        <v>264000</v>
      </c>
      <c r="M658" s="32">
        <f t="shared" ref="M658:M712" si="35">+K658*L658</f>
        <v>264000</v>
      </c>
      <c r="N658" s="26"/>
    </row>
    <row r="659" spans="1:14" s="27" customFormat="1" x14ac:dyDescent="0.25">
      <c r="A659" s="21" t="s">
        <v>14</v>
      </c>
      <c r="B659" s="21">
        <v>557</v>
      </c>
      <c r="C659" s="21" t="s">
        <v>15</v>
      </c>
      <c r="D659" s="21">
        <v>92130758</v>
      </c>
      <c r="E659" s="21">
        <v>10303</v>
      </c>
      <c r="F659" s="21" t="s">
        <v>860</v>
      </c>
      <c r="G659" s="22" t="s">
        <v>861</v>
      </c>
      <c r="H659" s="21" t="s">
        <v>16</v>
      </c>
      <c r="I659" s="21" t="s">
        <v>30</v>
      </c>
      <c r="J659" s="21" t="s">
        <v>29</v>
      </c>
      <c r="K659" s="23">
        <v>1</v>
      </c>
      <c r="L659" s="32">
        <v>2112000</v>
      </c>
      <c r="M659" s="32">
        <f t="shared" si="35"/>
        <v>2112000</v>
      </c>
      <c r="N659" s="26"/>
    </row>
    <row r="660" spans="1:14" s="27" customFormat="1" x14ac:dyDescent="0.25">
      <c r="A660" s="21" t="s">
        <v>14</v>
      </c>
      <c r="B660" s="21">
        <v>557</v>
      </c>
      <c r="C660" s="21" t="s">
        <v>15</v>
      </c>
      <c r="D660" s="21">
        <v>44102414</v>
      </c>
      <c r="E660" s="21">
        <v>10406</v>
      </c>
      <c r="F660" s="21" t="s">
        <v>129</v>
      </c>
      <c r="G660" s="22" t="s">
        <v>143</v>
      </c>
      <c r="H660" s="21" t="s">
        <v>16</v>
      </c>
      <c r="I660" s="21" t="s">
        <v>30</v>
      </c>
      <c r="J660" s="21" t="s">
        <v>32</v>
      </c>
      <c r="K660" s="23">
        <v>1</v>
      </c>
      <c r="L660" s="32">
        <v>836000</v>
      </c>
      <c r="M660" s="32">
        <f t="shared" si="35"/>
        <v>836000</v>
      </c>
      <c r="N660" s="26"/>
    </row>
    <row r="661" spans="1:14" s="27" customFormat="1" ht="39" x14ac:dyDescent="0.25">
      <c r="A661" s="21" t="s">
        <v>14</v>
      </c>
      <c r="B661" s="21">
        <v>557</v>
      </c>
      <c r="C661" s="21" t="s">
        <v>15</v>
      </c>
      <c r="D661" s="21">
        <v>72101516</v>
      </c>
      <c r="E661" s="21">
        <v>10406</v>
      </c>
      <c r="F661" s="21" t="s">
        <v>862</v>
      </c>
      <c r="G661" s="22" t="s">
        <v>1679</v>
      </c>
      <c r="H661" s="21" t="s">
        <v>16</v>
      </c>
      <c r="I661" s="21" t="s">
        <v>30</v>
      </c>
      <c r="J661" s="21" t="s">
        <v>863</v>
      </c>
      <c r="K661" s="23">
        <v>1</v>
      </c>
      <c r="L661" s="32">
        <v>6884990</v>
      </c>
      <c r="M661" s="32">
        <f t="shared" si="35"/>
        <v>6884990</v>
      </c>
      <c r="N661" s="26"/>
    </row>
    <row r="662" spans="1:14" s="27" customFormat="1" ht="39" x14ac:dyDescent="0.25">
      <c r="A662" s="21" t="s">
        <v>14</v>
      </c>
      <c r="B662" s="21">
        <v>557</v>
      </c>
      <c r="C662" s="21" t="s">
        <v>15</v>
      </c>
      <c r="D662" s="21">
        <v>72101511</v>
      </c>
      <c r="E662" s="21">
        <v>10406</v>
      </c>
      <c r="F662" s="21" t="s">
        <v>288</v>
      </c>
      <c r="G662" s="22" t="s">
        <v>1680</v>
      </c>
      <c r="H662" s="21" t="s">
        <v>16</v>
      </c>
      <c r="I662" s="21" t="s">
        <v>30</v>
      </c>
      <c r="J662" s="21" t="s">
        <v>863</v>
      </c>
      <c r="K662" s="23">
        <v>1</v>
      </c>
      <c r="L662" s="32">
        <v>5000000</v>
      </c>
      <c r="M662" s="32">
        <f t="shared" si="35"/>
        <v>5000000</v>
      </c>
      <c r="N662" s="26"/>
    </row>
    <row r="663" spans="1:14" s="27" customFormat="1" ht="26.25" x14ac:dyDescent="0.25">
      <c r="A663" s="21" t="s">
        <v>14</v>
      </c>
      <c r="B663" s="21">
        <v>557</v>
      </c>
      <c r="C663" s="21" t="s">
        <v>15</v>
      </c>
      <c r="D663" s="21">
        <v>72151702</v>
      </c>
      <c r="E663" s="21">
        <v>10406</v>
      </c>
      <c r="F663" s="21" t="s">
        <v>864</v>
      </c>
      <c r="G663" s="22" t="s">
        <v>1681</v>
      </c>
      <c r="H663" s="21" t="s">
        <v>16</v>
      </c>
      <c r="I663" s="21" t="s">
        <v>30</v>
      </c>
      <c r="J663" s="21" t="s">
        <v>863</v>
      </c>
      <c r="K663" s="23">
        <v>1</v>
      </c>
      <c r="L663" s="32">
        <v>20000000</v>
      </c>
      <c r="M663" s="32">
        <f>+K663*L663</f>
        <v>20000000</v>
      </c>
      <c r="N663" s="26"/>
    </row>
    <row r="664" spans="1:14" s="27" customFormat="1" x14ac:dyDescent="0.25">
      <c r="A664" s="21" t="s">
        <v>14</v>
      </c>
      <c r="B664" s="21">
        <v>557</v>
      </c>
      <c r="C664" s="21" t="s">
        <v>15</v>
      </c>
      <c r="D664" s="21">
        <v>76111501</v>
      </c>
      <c r="E664" s="21">
        <v>10406</v>
      </c>
      <c r="F664" s="21" t="s">
        <v>283</v>
      </c>
      <c r="G664" s="22" t="s">
        <v>1682</v>
      </c>
      <c r="H664" s="21" t="s">
        <v>16</v>
      </c>
      <c r="I664" s="21" t="s">
        <v>30</v>
      </c>
      <c r="J664" s="21" t="s">
        <v>29</v>
      </c>
      <c r="K664" s="23">
        <v>1</v>
      </c>
      <c r="L664" s="32">
        <v>10448534</v>
      </c>
      <c r="M664" s="32">
        <f t="shared" si="35"/>
        <v>10448534</v>
      </c>
      <c r="N664" s="26"/>
    </row>
    <row r="665" spans="1:14" s="27" customFormat="1" ht="26.25" x14ac:dyDescent="0.25">
      <c r="A665" s="21" t="s">
        <v>14</v>
      </c>
      <c r="B665" s="21">
        <v>557</v>
      </c>
      <c r="C665" s="21" t="s">
        <v>15</v>
      </c>
      <c r="D665" s="21">
        <v>72102103</v>
      </c>
      <c r="E665" s="21">
        <v>10499</v>
      </c>
      <c r="F665" s="21" t="s">
        <v>292</v>
      </c>
      <c r="G665" s="22" t="s">
        <v>1683</v>
      </c>
      <c r="H665" s="21" t="s">
        <v>16</v>
      </c>
      <c r="I665" s="21" t="s">
        <v>30</v>
      </c>
      <c r="J665" s="21" t="s">
        <v>32</v>
      </c>
      <c r="K665" s="23">
        <v>1</v>
      </c>
      <c r="L665" s="32">
        <v>2106615</v>
      </c>
      <c r="M665" s="32">
        <f t="shared" si="35"/>
        <v>2106615</v>
      </c>
      <c r="N665" s="26"/>
    </row>
    <row r="666" spans="1:14" s="27" customFormat="1" x14ac:dyDescent="0.25">
      <c r="A666" s="21" t="s">
        <v>14</v>
      </c>
      <c r="B666" s="21">
        <v>557</v>
      </c>
      <c r="C666" s="21" t="s">
        <v>15</v>
      </c>
      <c r="D666" s="21">
        <v>72102103</v>
      </c>
      <c r="E666" s="21">
        <v>10499</v>
      </c>
      <c r="F666" s="21" t="s">
        <v>292</v>
      </c>
      <c r="G666" s="22" t="s">
        <v>865</v>
      </c>
      <c r="H666" s="21" t="s">
        <v>16</v>
      </c>
      <c r="I666" s="21" t="s">
        <v>30</v>
      </c>
      <c r="J666" s="21" t="s">
        <v>32</v>
      </c>
      <c r="K666" s="23">
        <v>1</v>
      </c>
      <c r="L666" s="32">
        <v>3000000</v>
      </c>
      <c r="M666" s="32">
        <f t="shared" si="35"/>
        <v>3000000</v>
      </c>
      <c r="N666" s="26"/>
    </row>
    <row r="667" spans="1:14" s="27" customFormat="1" x14ac:dyDescent="0.25">
      <c r="A667" s="21" t="s">
        <v>14</v>
      </c>
      <c r="B667" s="21">
        <v>557</v>
      </c>
      <c r="C667" s="21" t="s">
        <v>15</v>
      </c>
      <c r="D667" s="21">
        <v>90101603</v>
      </c>
      <c r="E667" s="21" t="s">
        <v>615</v>
      </c>
      <c r="F667" s="21" t="s">
        <v>116</v>
      </c>
      <c r="G667" s="22" t="s">
        <v>866</v>
      </c>
      <c r="H667" s="21" t="s">
        <v>16</v>
      </c>
      <c r="I667" s="21" t="s">
        <v>30</v>
      </c>
      <c r="J667" s="21" t="s">
        <v>29</v>
      </c>
      <c r="K667" s="23">
        <v>1</v>
      </c>
      <c r="L667" s="32">
        <v>28114600</v>
      </c>
      <c r="M667" s="32">
        <f t="shared" si="35"/>
        <v>28114600</v>
      </c>
      <c r="N667" s="26"/>
    </row>
    <row r="668" spans="1:14" s="27" customFormat="1" ht="39" x14ac:dyDescent="0.25">
      <c r="A668" s="21" t="s">
        <v>14</v>
      </c>
      <c r="B668" s="21">
        <v>557</v>
      </c>
      <c r="C668" s="21" t="s">
        <v>15</v>
      </c>
      <c r="D668" s="21">
        <v>92121701</v>
      </c>
      <c r="E668" s="21">
        <v>10801</v>
      </c>
      <c r="F668" s="21" t="s">
        <v>867</v>
      </c>
      <c r="G668" s="22" t="s">
        <v>1684</v>
      </c>
      <c r="H668" s="21" t="s">
        <v>16</v>
      </c>
      <c r="I668" s="21" t="s">
        <v>30</v>
      </c>
      <c r="J668" s="21" t="s">
        <v>868</v>
      </c>
      <c r="K668" s="23">
        <v>1</v>
      </c>
      <c r="L668" s="32">
        <v>6150000</v>
      </c>
      <c r="M668" s="32">
        <f t="shared" si="35"/>
        <v>6150000</v>
      </c>
      <c r="N668" s="26"/>
    </row>
    <row r="669" spans="1:14" s="27" customFormat="1" ht="39" x14ac:dyDescent="0.25">
      <c r="A669" s="21" t="s">
        <v>14</v>
      </c>
      <c r="B669" s="21">
        <v>557</v>
      </c>
      <c r="C669" s="21" t="s">
        <v>15</v>
      </c>
      <c r="D669" s="21">
        <v>72101506</v>
      </c>
      <c r="E669" s="21">
        <v>10801</v>
      </c>
      <c r="F669" s="21" t="s">
        <v>293</v>
      </c>
      <c r="G669" s="22" t="s">
        <v>1685</v>
      </c>
      <c r="H669" s="21" t="s">
        <v>16</v>
      </c>
      <c r="I669" s="21" t="s">
        <v>30</v>
      </c>
      <c r="J669" s="21" t="s">
        <v>868</v>
      </c>
      <c r="K669" s="23">
        <v>1</v>
      </c>
      <c r="L669" s="32">
        <v>8200000</v>
      </c>
      <c r="M669" s="32">
        <f t="shared" si="35"/>
        <v>8200000</v>
      </c>
      <c r="N669" s="26"/>
    </row>
    <row r="670" spans="1:14" s="27" customFormat="1" ht="39" x14ac:dyDescent="0.25">
      <c r="A670" s="21" t="s">
        <v>14</v>
      </c>
      <c r="B670" s="21">
        <v>557</v>
      </c>
      <c r="C670" s="21" t="s">
        <v>15</v>
      </c>
      <c r="D670" s="21">
        <v>72101509</v>
      </c>
      <c r="E670" s="21">
        <v>10801</v>
      </c>
      <c r="F670" s="21" t="s">
        <v>869</v>
      </c>
      <c r="G670" s="22" t="s">
        <v>1686</v>
      </c>
      <c r="H670" s="21" t="s">
        <v>16</v>
      </c>
      <c r="I670" s="21" t="s">
        <v>30</v>
      </c>
      <c r="J670" s="21" t="s">
        <v>868</v>
      </c>
      <c r="K670" s="23">
        <v>1</v>
      </c>
      <c r="L670" s="32">
        <v>10550000</v>
      </c>
      <c r="M670" s="32">
        <f t="shared" si="35"/>
        <v>10550000</v>
      </c>
      <c r="N670" s="26"/>
    </row>
    <row r="671" spans="1:14" s="27" customFormat="1" ht="51.75" x14ac:dyDescent="0.25">
      <c r="A671" s="21" t="s">
        <v>14</v>
      </c>
      <c r="B671" s="21">
        <v>557</v>
      </c>
      <c r="C671" s="21" t="s">
        <v>15</v>
      </c>
      <c r="D671" s="21">
        <v>72101507</v>
      </c>
      <c r="E671" s="21">
        <v>10801</v>
      </c>
      <c r="F671" s="21" t="s">
        <v>870</v>
      </c>
      <c r="G671" s="22" t="s">
        <v>871</v>
      </c>
      <c r="H671" s="21" t="s">
        <v>16</v>
      </c>
      <c r="I671" s="21" t="s">
        <v>30</v>
      </c>
      <c r="J671" s="21" t="s">
        <v>868</v>
      </c>
      <c r="K671" s="23">
        <v>1</v>
      </c>
      <c r="L671" s="32">
        <v>7000000</v>
      </c>
      <c r="M671" s="32">
        <f t="shared" si="35"/>
        <v>7000000</v>
      </c>
      <c r="N671" s="26"/>
    </row>
    <row r="672" spans="1:14" s="27" customFormat="1" ht="39" x14ac:dyDescent="0.25">
      <c r="A672" s="21" t="s">
        <v>14</v>
      </c>
      <c r="B672" s="21">
        <v>557</v>
      </c>
      <c r="C672" s="21" t="s">
        <v>15</v>
      </c>
      <c r="D672" s="21">
        <v>72154109</v>
      </c>
      <c r="E672" s="21">
        <v>10804</v>
      </c>
      <c r="F672" s="21" t="s">
        <v>872</v>
      </c>
      <c r="G672" s="22" t="s">
        <v>1687</v>
      </c>
      <c r="H672" s="21" t="s">
        <v>16</v>
      </c>
      <c r="I672" s="21" t="s">
        <v>30</v>
      </c>
      <c r="J672" s="21" t="s">
        <v>32</v>
      </c>
      <c r="K672" s="23">
        <v>1</v>
      </c>
      <c r="L672" s="32">
        <v>16000000</v>
      </c>
      <c r="M672" s="32">
        <f t="shared" si="35"/>
        <v>16000000</v>
      </c>
      <c r="N672" s="26"/>
    </row>
    <row r="673" spans="1:14" s="27" customFormat="1" ht="39" x14ac:dyDescent="0.25">
      <c r="A673" s="21" t="s">
        <v>14</v>
      </c>
      <c r="B673" s="21">
        <v>557</v>
      </c>
      <c r="C673" s="21" t="s">
        <v>15</v>
      </c>
      <c r="D673" s="21">
        <v>81101705</v>
      </c>
      <c r="E673" s="21">
        <v>10804</v>
      </c>
      <c r="F673" s="21" t="s">
        <v>873</v>
      </c>
      <c r="G673" s="22" t="s">
        <v>1688</v>
      </c>
      <c r="H673" s="21" t="s">
        <v>16</v>
      </c>
      <c r="I673" s="21" t="s">
        <v>30</v>
      </c>
      <c r="J673" s="21" t="s">
        <v>32</v>
      </c>
      <c r="K673" s="23">
        <v>1</v>
      </c>
      <c r="L673" s="32">
        <v>9250000</v>
      </c>
      <c r="M673" s="32">
        <f t="shared" si="35"/>
        <v>9250000</v>
      </c>
      <c r="N673" s="26"/>
    </row>
    <row r="674" spans="1:14" s="27" customFormat="1" ht="39" x14ac:dyDescent="0.25">
      <c r="A674" s="21" t="s">
        <v>14</v>
      </c>
      <c r="B674" s="21">
        <v>557</v>
      </c>
      <c r="C674" s="21" t="s">
        <v>15</v>
      </c>
      <c r="D674" s="21">
        <v>81101705</v>
      </c>
      <c r="E674" s="21">
        <v>10804</v>
      </c>
      <c r="F674" s="21" t="s">
        <v>873</v>
      </c>
      <c r="G674" s="22" t="s">
        <v>1689</v>
      </c>
      <c r="H674" s="21" t="s">
        <v>16</v>
      </c>
      <c r="I674" s="21" t="s">
        <v>30</v>
      </c>
      <c r="J674" s="21" t="s">
        <v>32</v>
      </c>
      <c r="K674" s="23">
        <v>1</v>
      </c>
      <c r="L674" s="32">
        <v>3908545</v>
      </c>
      <c r="M674" s="32">
        <f t="shared" si="35"/>
        <v>3908545</v>
      </c>
      <c r="N674" s="26"/>
    </row>
    <row r="675" spans="1:14" s="27" customFormat="1" ht="39" x14ac:dyDescent="0.25">
      <c r="A675" s="21" t="s">
        <v>14</v>
      </c>
      <c r="B675" s="21">
        <v>557</v>
      </c>
      <c r="C675" s="21" t="s">
        <v>15</v>
      </c>
      <c r="D675" s="21">
        <v>72151604</v>
      </c>
      <c r="E675" s="21">
        <v>10806</v>
      </c>
      <c r="F675" s="21" t="s">
        <v>874</v>
      </c>
      <c r="G675" s="22" t="s">
        <v>1690</v>
      </c>
      <c r="H675" s="21" t="s">
        <v>16</v>
      </c>
      <c r="I675" s="21" t="s">
        <v>30</v>
      </c>
      <c r="J675" s="21" t="s">
        <v>32</v>
      </c>
      <c r="K675" s="23">
        <v>1</v>
      </c>
      <c r="L675" s="32">
        <v>23049331</v>
      </c>
      <c r="M675" s="32">
        <f t="shared" si="35"/>
        <v>23049331</v>
      </c>
      <c r="N675" s="26"/>
    </row>
    <row r="676" spans="1:14" s="27" customFormat="1" ht="26.25" x14ac:dyDescent="0.25">
      <c r="A676" s="21" t="s">
        <v>14</v>
      </c>
      <c r="B676" s="21">
        <v>557</v>
      </c>
      <c r="C676" s="21" t="s">
        <v>15</v>
      </c>
      <c r="D676" s="21">
        <v>72151702</v>
      </c>
      <c r="E676" s="21">
        <v>10806</v>
      </c>
      <c r="F676" s="21" t="s">
        <v>864</v>
      </c>
      <c r="G676" s="22" t="s">
        <v>1691</v>
      </c>
      <c r="H676" s="21" t="s">
        <v>16</v>
      </c>
      <c r="I676" s="21" t="s">
        <v>30</v>
      </c>
      <c r="J676" s="21" t="s">
        <v>32</v>
      </c>
      <c r="K676" s="23">
        <v>1</v>
      </c>
      <c r="L676" s="32">
        <v>15920001</v>
      </c>
      <c r="M676" s="32">
        <f t="shared" si="35"/>
        <v>15920001</v>
      </c>
      <c r="N676" s="26"/>
    </row>
    <row r="677" spans="1:14" s="27" customFormat="1" ht="39" x14ac:dyDescent="0.25">
      <c r="A677" s="21" t="s">
        <v>14</v>
      </c>
      <c r="B677" s="21">
        <v>557</v>
      </c>
      <c r="C677" s="21" t="s">
        <v>15</v>
      </c>
      <c r="D677" s="21">
        <v>72151702</v>
      </c>
      <c r="E677" s="21">
        <v>10806</v>
      </c>
      <c r="F677" s="21" t="s">
        <v>864</v>
      </c>
      <c r="G677" s="22" t="s">
        <v>1692</v>
      </c>
      <c r="H677" s="21" t="s">
        <v>16</v>
      </c>
      <c r="I677" s="21" t="s">
        <v>30</v>
      </c>
      <c r="J677" s="21" t="s">
        <v>32</v>
      </c>
      <c r="K677" s="23">
        <v>1</v>
      </c>
      <c r="L677" s="25">
        <v>77480000</v>
      </c>
      <c r="M677" s="25">
        <f t="shared" si="35"/>
        <v>77480000</v>
      </c>
      <c r="N677" s="26"/>
    </row>
    <row r="678" spans="1:14" s="27" customFormat="1" ht="39" x14ac:dyDescent="0.25">
      <c r="A678" s="21" t="s">
        <v>14</v>
      </c>
      <c r="B678" s="21">
        <v>557</v>
      </c>
      <c r="C678" s="21" t="s">
        <v>15</v>
      </c>
      <c r="D678" s="21">
        <v>72101511</v>
      </c>
      <c r="E678" s="21">
        <v>10807</v>
      </c>
      <c r="F678" s="21" t="s">
        <v>301</v>
      </c>
      <c r="G678" s="22" t="s">
        <v>1693</v>
      </c>
      <c r="H678" s="21" t="s">
        <v>16</v>
      </c>
      <c r="I678" s="21" t="s">
        <v>30</v>
      </c>
      <c r="J678" s="21" t="s">
        <v>875</v>
      </c>
      <c r="K678" s="23">
        <v>1</v>
      </c>
      <c r="L678" s="25">
        <v>34397200</v>
      </c>
      <c r="M678" s="25">
        <f t="shared" si="35"/>
        <v>34397200</v>
      </c>
      <c r="N678" s="26"/>
    </row>
    <row r="679" spans="1:14" s="27" customFormat="1" ht="39" x14ac:dyDescent="0.25">
      <c r="A679" s="21" t="s">
        <v>14</v>
      </c>
      <c r="B679" s="21">
        <v>557</v>
      </c>
      <c r="C679" s="21" t="s">
        <v>15</v>
      </c>
      <c r="D679" s="21">
        <v>73171604</v>
      </c>
      <c r="E679" s="21">
        <v>10807</v>
      </c>
      <c r="F679" s="21" t="s">
        <v>302</v>
      </c>
      <c r="G679" s="22" t="s">
        <v>1694</v>
      </c>
      <c r="H679" s="21" t="s">
        <v>16</v>
      </c>
      <c r="I679" s="21" t="s">
        <v>30</v>
      </c>
      <c r="J679" s="21" t="s">
        <v>875</v>
      </c>
      <c r="K679" s="23">
        <v>1</v>
      </c>
      <c r="L679" s="25">
        <v>15075000</v>
      </c>
      <c r="M679" s="25">
        <f t="shared" si="35"/>
        <v>15075000</v>
      </c>
      <c r="N679" s="26"/>
    </row>
    <row r="680" spans="1:14" s="27" customFormat="1" ht="26.25" x14ac:dyDescent="0.25">
      <c r="A680" s="21" t="s">
        <v>14</v>
      </c>
      <c r="B680" s="21">
        <v>557</v>
      </c>
      <c r="C680" s="21" t="s">
        <v>15</v>
      </c>
      <c r="D680" s="21">
        <v>81112399</v>
      </c>
      <c r="E680" s="21">
        <v>10808</v>
      </c>
      <c r="F680" s="21" t="s">
        <v>876</v>
      </c>
      <c r="G680" s="22" t="s">
        <v>1695</v>
      </c>
      <c r="H680" s="21" t="s">
        <v>16</v>
      </c>
      <c r="I680" s="21" t="s">
        <v>30</v>
      </c>
      <c r="J680" s="21" t="s">
        <v>93</v>
      </c>
      <c r="K680" s="23">
        <v>1</v>
      </c>
      <c r="L680" s="25">
        <v>7000000</v>
      </c>
      <c r="M680" s="25">
        <f t="shared" si="35"/>
        <v>7000000</v>
      </c>
      <c r="N680" s="26"/>
    </row>
    <row r="681" spans="1:14" s="27" customFormat="1" x14ac:dyDescent="0.25">
      <c r="A681" s="21" t="s">
        <v>14</v>
      </c>
      <c r="B681" s="21">
        <v>557</v>
      </c>
      <c r="C681" s="21" t="s">
        <v>15</v>
      </c>
      <c r="D681" s="21">
        <v>15121520</v>
      </c>
      <c r="E681" s="21">
        <v>20101</v>
      </c>
      <c r="F681" s="21" t="s">
        <v>877</v>
      </c>
      <c r="G681" s="22" t="s">
        <v>878</v>
      </c>
      <c r="H681" s="21" t="s">
        <v>16</v>
      </c>
      <c r="I681" s="21" t="s">
        <v>30</v>
      </c>
      <c r="J681" s="21" t="s">
        <v>93</v>
      </c>
      <c r="K681" s="23">
        <v>34</v>
      </c>
      <c r="L681" s="25">
        <v>3305</v>
      </c>
      <c r="M681" s="25">
        <f>+K681*L681</f>
        <v>112370</v>
      </c>
      <c r="N681" s="26"/>
    </row>
    <row r="682" spans="1:14" s="27" customFormat="1" x14ac:dyDescent="0.25">
      <c r="A682" s="21" t="s">
        <v>14</v>
      </c>
      <c r="B682" s="21">
        <v>557</v>
      </c>
      <c r="C682" s="21" t="s">
        <v>15</v>
      </c>
      <c r="D682" s="21">
        <v>15121501</v>
      </c>
      <c r="E682" s="21">
        <v>20101</v>
      </c>
      <c r="F682" s="21" t="s">
        <v>879</v>
      </c>
      <c r="G682" s="22" t="s">
        <v>880</v>
      </c>
      <c r="H682" s="21" t="s">
        <v>16</v>
      </c>
      <c r="I682" s="21" t="s">
        <v>30</v>
      </c>
      <c r="J682" s="21" t="s">
        <v>93</v>
      </c>
      <c r="K682" s="23">
        <v>1</v>
      </c>
      <c r="L682" s="25">
        <v>3315</v>
      </c>
      <c r="M682" s="25">
        <f t="shared" ref="M682" si="36">+K682*L682</f>
        <v>3315</v>
      </c>
      <c r="N682" s="26"/>
    </row>
    <row r="683" spans="1:14" s="27" customFormat="1" x14ac:dyDescent="0.25">
      <c r="A683" s="21" t="s">
        <v>14</v>
      </c>
      <c r="B683" s="21">
        <v>557</v>
      </c>
      <c r="C683" s="21" t="s">
        <v>15</v>
      </c>
      <c r="D683" s="21">
        <v>31201610</v>
      </c>
      <c r="E683" s="21">
        <v>20101</v>
      </c>
      <c r="F683" s="21" t="s">
        <v>881</v>
      </c>
      <c r="G683" s="22" t="s">
        <v>882</v>
      </c>
      <c r="H683" s="21" t="s">
        <v>16</v>
      </c>
      <c r="I683" s="21" t="s">
        <v>30</v>
      </c>
      <c r="J683" s="21" t="s">
        <v>93</v>
      </c>
      <c r="K683" s="23">
        <v>13</v>
      </c>
      <c r="L683" s="25">
        <v>5650</v>
      </c>
      <c r="M683" s="25">
        <f>+K683*L683</f>
        <v>73450</v>
      </c>
      <c r="N683" s="26"/>
    </row>
    <row r="684" spans="1:14" s="27" customFormat="1" x14ac:dyDescent="0.25">
      <c r="A684" s="21" t="s">
        <v>14</v>
      </c>
      <c r="B684" s="21">
        <v>557</v>
      </c>
      <c r="C684" s="21" t="s">
        <v>15</v>
      </c>
      <c r="D684" s="21">
        <v>31201610</v>
      </c>
      <c r="E684" s="21">
        <v>20101</v>
      </c>
      <c r="F684" s="21" t="s">
        <v>881</v>
      </c>
      <c r="G684" s="22" t="s">
        <v>883</v>
      </c>
      <c r="H684" s="21" t="s">
        <v>16</v>
      </c>
      <c r="I684" s="21" t="s">
        <v>30</v>
      </c>
      <c r="J684" s="21" t="s">
        <v>29</v>
      </c>
      <c r="K684" s="23">
        <v>44</v>
      </c>
      <c r="L684" s="25">
        <v>4068</v>
      </c>
      <c r="M684" s="25">
        <f>+K684*L684</f>
        <v>178992</v>
      </c>
      <c r="N684" s="26"/>
    </row>
    <row r="685" spans="1:14" s="27" customFormat="1" x14ac:dyDescent="0.25">
      <c r="A685" s="21" t="s">
        <v>14</v>
      </c>
      <c r="B685" s="21">
        <v>557</v>
      </c>
      <c r="C685" s="21" t="s">
        <v>15</v>
      </c>
      <c r="D685" s="21">
        <v>51471901</v>
      </c>
      <c r="E685" s="21">
        <v>20102</v>
      </c>
      <c r="F685" s="21" t="s">
        <v>121</v>
      </c>
      <c r="G685" s="22" t="s">
        <v>884</v>
      </c>
      <c r="H685" s="21" t="s">
        <v>16</v>
      </c>
      <c r="I685" s="21" t="s">
        <v>30</v>
      </c>
      <c r="J685" s="21" t="s">
        <v>32</v>
      </c>
      <c r="K685" s="23">
        <v>451</v>
      </c>
      <c r="L685" s="25">
        <v>2260</v>
      </c>
      <c r="M685" s="25">
        <f t="shared" si="35"/>
        <v>1019260</v>
      </c>
      <c r="N685" s="26"/>
    </row>
    <row r="686" spans="1:14" s="27" customFormat="1" x14ac:dyDescent="0.25">
      <c r="A686" s="21" t="s">
        <v>14</v>
      </c>
      <c r="B686" s="21">
        <v>557</v>
      </c>
      <c r="C686" s="21" t="s">
        <v>15</v>
      </c>
      <c r="D686" s="21">
        <v>51471901</v>
      </c>
      <c r="E686" s="21">
        <v>20102</v>
      </c>
      <c r="F686" s="21" t="s">
        <v>121</v>
      </c>
      <c r="G686" s="22" t="s">
        <v>1696</v>
      </c>
      <c r="H686" s="21" t="s">
        <v>16</v>
      </c>
      <c r="I686" s="21" t="s">
        <v>30</v>
      </c>
      <c r="J686" s="21" t="s">
        <v>32</v>
      </c>
      <c r="K686" s="23">
        <v>1152</v>
      </c>
      <c r="L686" s="25">
        <v>2599</v>
      </c>
      <c r="M686" s="25">
        <f t="shared" si="35"/>
        <v>2994048</v>
      </c>
      <c r="N686" s="26"/>
    </row>
    <row r="687" spans="1:14" s="27" customFormat="1" x14ac:dyDescent="0.25">
      <c r="A687" s="21" t="s">
        <v>14</v>
      </c>
      <c r="B687" s="21">
        <v>557</v>
      </c>
      <c r="C687" s="21" t="s">
        <v>15</v>
      </c>
      <c r="D687" s="21">
        <v>12352104</v>
      </c>
      <c r="E687" s="21">
        <v>20102</v>
      </c>
      <c r="F687" s="21" t="s">
        <v>134</v>
      </c>
      <c r="G687" s="22" t="s">
        <v>1564</v>
      </c>
      <c r="H687" s="21" t="s">
        <v>16</v>
      </c>
      <c r="I687" s="21" t="s">
        <v>30</v>
      </c>
      <c r="J687" s="21" t="s">
        <v>32</v>
      </c>
      <c r="K687" s="23">
        <v>474</v>
      </c>
      <c r="L687" s="25">
        <v>1130</v>
      </c>
      <c r="M687" s="25">
        <f t="shared" si="35"/>
        <v>535620</v>
      </c>
      <c r="N687" s="26"/>
    </row>
    <row r="688" spans="1:14" s="27" customFormat="1" x14ac:dyDescent="0.25">
      <c r="A688" s="21" t="s">
        <v>14</v>
      </c>
      <c r="B688" s="21">
        <v>557</v>
      </c>
      <c r="C688" s="21" t="s">
        <v>15</v>
      </c>
      <c r="D688" s="21">
        <v>12352104</v>
      </c>
      <c r="E688" s="21">
        <v>20102</v>
      </c>
      <c r="F688" s="21" t="s">
        <v>134</v>
      </c>
      <c r="G688" s="22" t="s">
        <v>1697</v>
      </c>
      <c r="H688" s="21" t="s">
        <v>16</v>
      </c>
      <c r="I688" s="21" t="s">
        <v>30</v>
      </c>
      <c r="J688" s="21" t="s">
        <v>32</v>
      </c>
      <c r="K688" s="23">
        <v>1</v>
      </c>
      <c r="L688" s="25">
        <v>2267</v>
      </c>
      <c r="M688" s="25">
        <f>+K688*L688</f>
        <v>2267</v>
      </c>
      <c r="N688" s="26"/>
    </row>
    <row r="689" spans="1:14" s="27" customFormat="1" x14ac:dyDescent="0.25">
      <c r="A689" s="21" t="s">
        <v>14</v>
      </c>
      <c r="B689" s="21">
        <v>557</v>
      </c>
      <c r="C689" s="21" t="s">
        <v>15</v>
      </c>
      <c r="D689" s="21">
        <v>51473016</v>
      </c>
      <c r="E689" s="21" t="s">
        <v>309</v>
      </c>
      <c r="F689" s="21" t="s">
        <v>96</v>
      </c>
      <c r="G689" s="22" t="s">
        <v>144</v>
      </c>
      <c r="H689" s="21" t="s">
        <v>16</v>
      </c>
      <c r="I689" s="21" t="s">
        <v>30</v>
      </c>
      <c r="J689" s="21" t="s">
        <v>32</v>
      </c>
      <c r="K689" s="23">
        <v>100</v>
      </c>
      <c r="L689" s="25">
        <v>2825</v>
      </c>
      <c r="M689" s="25">
        <f t="shared" si="35"/>
        <v>282500</v>
      </c>
      <c r="N689" s="26"/>
    </row>
    <row r="690" spans="1:14" s="27" customFormat="1" x14ac:dyDescent="0.25">
      <c r="A690" s="21" t="s">
        <v>14</v>
      </c>
      <c r="B690" s="21">
        <v>557</v>
      </c>
      <c r="C690" s="21" t="s">
        <v>15</v>
      </c>
      <c r="D690" s="21">
        <v>53131609</v>
      </c>
      <c r="E690" s="21">
        <v>20102</v>
      </c>
      <c r="F690" s="21" t="s">
        <v>885</v>
      </c>
      <c r="G690" s="22" t="s">
        <v>886</v>
      </c>
      <c r="H690" s="21" t="s">
        <v>16</v>
      </c>
      <c r="I690" s="21" t="s">
        <v>30</v>
      </c>
      <c r="J690" s="21" t="s">
        <v>32</v>
      </c>
      <c r="K690" s="23">
        <v>128</v>
      </c>
      <c r="L690" s="25">
        <v>5268</v>
      </c>
      <c r="M690" s="25">
        <f t="shared" si="35"/>
        <v>674304</v>
      </c>
      <c r="N690" s="26"/>
    </row>
    <row r="691" spans="1:14" s="27" customFormat="1" x14ac:dyDescent="0.25">
      <c r="A691" s="21" t="s">
        <v>14</v>
      </c>
      <c r="B691" s="21">
        <v>557</v>
      </c>
      <c r="C691" s="21" t="s">
        <v>15</v>
      </c>
      <c r="D691" s="21">
        <v>12352104</v>
      </c>
      <c r="E691" s="21">
        <v>20102</v>
      </c>
      <c r="F691" s="21" t="s">
        <v>887</v>
      </c>
      <c r="G691" s="22" t="s">
        <v>888</v>
      </c>
      <c r="H691" s="21" t="s">
        <v>16</v>
      </c>
      <c r="I691" s="21" t="s">
        <v>30</v>
      </c>
      <c r="J691" s="21" t="s">
        <v>889</v>
      </c>
      <c r="K691" s="23">
        <v>233</v>
      </c>
      <c r="L691" s="25">
        <v>9605</v>
      </c>
      <c r="M691" s="25">
        <f>+K691*L691</f>
        <v>2237965</v>
      </c>
      <c r="N691" s="26"/>
    </row>
    <row r="692" spans="1:14" s="27" customFormat="1" x14ac:dyDescent="0.25">
      <c r="A692" s="21" t="s">
        <v>14</v>
      </c>
      <c r="B692" s="21">
        <v>557</v>
      </c>
      <c r="C692" s="21" t="s">
        <v>15</v>
      </c>
      <c r="D692" s="21">
        <v>31211803</v>
      </c>
      <c r="E692" s="21">
        <v>20104</v>
      </c>
      <c r="F692" s="21" t="s">
        <v>890</v>
      </c>
      <c r="G692" s="22" t="s">
        <v>891</v>
      </c>
      <c r="H692" s="21" t="s">
        <v>16</v>
      </c>
      <c r="I692" s="21" t="s">
        <v>30</v>
      </c>
      <c r="J692" s="21" t="s">
        <v>29</v>
      </c>
      <c r="K692" s="23">
        <v>1</v>
      </c>
      <c r="L692" s="25">
        <v>2237</v>
      </c>
      <c r="M692" s="25">
        <f t="shared" si="35"/>
        <v>2237</v>
      </c>
      <c r="N692" s="26"/>
    </row>
    <row r="693" spans="1:14" s="27" customFormat="1" x14ac:dyDescent="0.25">
      <c r="A693" s="21" t="s">
        <v>14</v>
      </c>
      <c r="B693" s="21">
        <v>557</v>
      </c>
      <c r="C693" s="21" t="s">
        <v>15</v>
      </c>
      <c r="D693" s="21">
        <v>31211803</v>
      </c>
      <c r="E693" s="21">
        <v>20104</v>
      </c>
      <c r="F693" s="21" t="s">
        <v>312</v>
      </c>
      <c r="G693" s="22" t="s">
        <v>892</v>
      </c>
      <c r="H693" s="21" t="s">
        <v>16</v>
      </c>
      <c r="I693" s="21" t="s">
        <v>30</v>
      </c>
      <c r="J693" s="21" t="s">
        <v>29</v>
      </c>
      <c r="K693" s="23">
        <v>7</v>
      </c>
      <c r="L693" s="25">
        <v>5311</v>
      </c>
      <c r="M693" s="25">
        <f t="shared" si="35"/>
        <v>37177</v>
      </c>
      <c r="N693" s="26"/>
    </row>
    <row r="694" spans="1:14" s="27" customFormat="1" x14ac:dyDescent="0.25">
      <c r="A694" s="21" t="s">
        <v>14</v>
      </c>
      <c r="B694" s="21">
        <v>557</v>
      </c>
      <c r="C694" s="21" t="s">
        <v>15</v>
      </c>
      <c r="D694" s="21">
        <v>60121204</v>
      </c>
      <c r="E694" s="21">
        <v>20104</v>
      </c>
      <c r="F694" s="21" t="s">
        <v>893</v>
      </c>
      <c r="G694" s="22" t="s">
        <v>894</v>
      </c>
      <c r="H694" s="21" t="s">
        <v>16</v>
      </c>
      <c r="I694" s="21" t="s">
        <v>30</v>
      </c>
      <c r="J694" s="21" t="s">
        <v>29</v>
      </c>
      <c r="K694" s="23">
        <v>18</v>
      </c>
      <c r="L694" s="25">
        <v>2915</v>
      </c>
      <c r="M694" s="25">
        <f t="shared" si="35"/>
        <v>52470</v>
      </c>
      <c r="N694" s="26"/>
    </row>
    <row r="695" spans="1:14" s="27" customFormat="1" x14ac:dyDescent="0.25">
      <c r="A695" s="21" t="s">
        <v>14</v>
      </c>
      <c r="B695" s="21">
        <v>557</v>
      </c>
      <c r="C695" s="21" t="s">
        <v>15</v>
      </c>
      <c r="D695" s="21">
        <v>31211505</v>
      </c>
      <c r="E695" s="21">
        <v>20104</v>
      </c>
      <c r="F695" s="21" t="s">
        <v>895</v>
      </c>
      <c r="G695" s="22" t="s">
        <v>896</v>
      </c>
      <c r="H695" s="21" t="s">
        <v>16</v>
      </c>
      <c r="I695" s="21" t="s">
        <v>30</v>
      </c>
      <c r="J695" s="21" t="s">
        <v>29</v>
      </c>
      <c r="K695" s="23">
        <v>5</v>
      </c>
      <c r="L695" s="25">
        <v>20905</v>
      </c>
      <c r="M695" s="25">
        <f t="shared" si="35"/>
        <v>104525</v>
      </c>
      <c r="N695" s="26"/>
    </row>
    <row r="696" spans="1:14" s="27" customFormat="1" x14ac:dyDescent="0.25">
      <c r="A696" s="21" t="s">
        <v>14</v>
      </c>
      <c r="B696" s="21">
        <v>557</v>
      </c>
      <c r="C696" s="21" t="s">
        <v>15</v>
      </c>
      <c r="D696" s="21">
        <v>31211501</v>
      </c>
      <c r="E696" s="21">
        <v>20104</v>
      </c>
      <c r="F696" s="21" t="s">
        <v>315</v>
      </c>
      <c r="G696" s="22" t="s">
        <v>897</v>
      </c>
      <c r="H696" s="21" t="s">
        <v>16</v>
      </c>
      <c r="I696" s="21" t="s">
        <v>30</v>
      </c>
      <c r="J696" s="21" t="s">
        <v>29</v>
      </c>
      <c r="K696" s="23">
        <v>4</v>
      </c>
      <c r="L696" s="25">
        <v>10735</v>
      </c>
      <c r="M696" s="25">
        <f t="shared" si="35"/>
        <v>42940</v>
      </c>
      <c r="N696" s="26"/>
    </row>
    <row r="697" spans="1:14" s="27" customFormat="1" x14ac:dyDescent="0.25">
      <c r="A697" s="21" t="s">
        <v>14</v>
      </c>
      <c r="B697" s="21">
        <v>557</v>
      </c>
      <c r="C697" s="21" t="s">
        <v>15</v>
      </c>
      <c r="D697" s="21">
        <v>31211508</v>
      </c>
      <c r="E697" s="21">
        <v>20104</v>
      </c>
      <c r="F697" s="21" t="s">
        <v>317</v>
      </c>
      <c r="G697" s="22" t="s">
        <v>898</v>
      </c>
      <c r="H697" s="21" t="s">
        <v>16</v>
      </c>
      <c r="I697" s="21" t="s">
        <v>30</v>
      </c>
      <c r="J697" s="21" t="s">
        <v>29</v>
      </c>
      <c r="K697" s="23">
        <v>2</v>
      </c>
      <c r="L697" s="25">
        <v>16600</v>
      </c>
      <c r="M697" s="25">
        <f t="shared" si="35"/>
        <v>33200</v>
      </c>
      <c r="N697" s="26"/>
    </row>
    <row r="698" spans="1:14" s="27" customFormat="1" x14ac:dyDescent="0.25">
      <c r="A698" s="21" t="s">
        <v>14</v>
      </c>
      <c r="B698" s="21">
        <v>557</v>
      </c>
      <c r="C698" s="21" t="s">
        <v>15</v>
      </c>
      <c r="D698" s="21">
        <v>31211508</v>
      </c>
      <c r="E698" s="21">
        <v>20104</v>
      </c>
      <c r="F698" s="21" t="s">
        <v>319</v>
      </c>
      <c r="G698" s="22" t="s">
        <v>899</v>
      </c>
      <c r="H698" s="21" t="s">
        <v>16</v>
      </c>
      <c r="I698" s="21" t="s">
        <v>30</v>
      </c>
      <c r="J698" s="21" t="s">
        <v>29</v>
      </c>
      <c r="K698" s="23">
        <v>25</v>
      </c>
      <c r="L698" s="25">
        <v>18260</v>
      </c>
      <c r="M698" s="25">
        <f t="shared" si="35"/>
        <v>456500</v>
      </c>
      <c r="N698" s="26"/>
    </row>
    <row r="699" spans="1:14" s="27" customFormat="1" x14ac:dyDescent="0.25">
      <c r="A699" s="21" t="s">
        <v>14</v>
      </c>
      <c r="B699" s="21">
        <v>557</v>
      </c>
      <c r="C699" s="21" t="s">
        <v>15</v>
      </c>
      <c r="D699" s="21">
        <v>31211508</v>
      </c>
      <c r="E699" s="21">
        <v>20104</v>
      </c>
      <c r="F699" s="21" t="s">
        <v>900</v>
      </c>
      <c r="G699" s="22" t="s">
        <v>901</v>
      </c>
      <c r="H699" s="21" t="s">
        <v>16</v>
      </c>
      <c r="I699" s="21" t="s">
        <v>30</v>
      </c>
      <c r="J699" s="21" t="s">
        <v>29</v>
      </c>
      <c r="K699" s="23">
        <v>4</v>
      </c>
      <c r="L699" s="25">
        <v>8814</v>
      </c>
      <c r="M699" s="25">
        <f t="shared" si="35"/>
        <v>35256</v>
      </c>
      <c r="N699" s="26"/>
    </row>
    <row r="700" spans="1:14" s="27" customFormat="1" x14ac:dyDescent="0.25">
      <c r="A700" s="21" t="s">
        <v>14</v>
      </c>
      <c r="B700" s="21">
        <v>557</v>
      </c>
      <c r="C700" s="21" t="s">
        <v>15</v>
      </c>
      <c r="D700" s="21">
        <v>31211803</v>
      </c>
      <c r="E700" s="21">
        <v>20104</v>
      </c>
      <c r="F700" s="21" t="s">
        <v>321</v>
      </c>
      <c r="G700" s="22" t="s">
        <v>902</v>
      </c>
      <c r="H700" s="21" t="s">
        <v>16</v>
      </c>
      <c r="I700" s="21" t="s">
        <v>30</v>
      </c>
      <c r="J700" s="21" t="s">
        <v>29</v>
      </c>
      <c r="K700" s="23">
        <v>5</v>
      </c>
      <c r="L700" s="25">
        <v>8683</v>
      </c>
      <c r="M700" s="25">
        <f t="shared" si="35"/>
        <v>43415</v>
      </c>
      <c r="N700" s="26"/>
    </row>
    <row r="701" spans="1:14" s="27" customFormat="1" x14ac:dyDescent="0.25">
      <c r="A701" s="21" t="s">
        <v>14</v>
      </c>
      <c r="B701" s="21">
        <v>557</v>
      </c>
      <c r="C701" s="21" t="s">
        <v>15</v>
      </c>
      <c r="D701" s="21">
        <v>44121904</v>
      </c>
      <c r="E701" s="21">
        <v>20104</v>
      </c>
      <c r="F701" s="21" t="s">
        <v>33</v>
      </c>
      <c r="G701" s="22" t="s">
        <v>903</v>
      </c>
      <c r="H701" s="21" t="s">
        <v>16</v>
      </c>
      <c r="I701" s="21" t="s">
        <v>30</v>
      </c>
      <c r="J701" s="21" t="s">
        <v>29</v>
      </c>
      <c r="K701" s="23">
        <v>278</v>
      </c>
      <c r="L701" s="25">
        <v>705</v>
      </c>
      <c r="M701" s="25">
        <f t="shared" si="35"/>
        <v>195990</v>
      </c>
      <c r="N701" s="26"/>
    </row>
    <row r="702" spans="1:14" s="27" customFormat="1" x14ac:dyDescent="0.25">
      <c r="A702" s="21" t="s">
        <v>14</v>
      </c>
      <c r="B702" s="21">
        <v>557</v>
      </c>
      <c r="C702" s="21" t="s">
        <v>15</v>
      </c>
      <c r="D702" s="21">
        <v>44121904</v>
      </c>
      <c r="E702" s="21">
        <v>20104</v>
      </c>
      <c r="F702" s="21" t="s">
        <v>34</v>
      </c>
      <c r="G702" s="22" t="s">
        <v>904</v>
      </c>
      <c r="H702" s="21" t="s">
        <v>16</v>
      </c>
      <c r="I702" s="21" t="s">
        <v>30</v>
      </c>
      <c r="J702" s="21" t="s">
        <v>29</v>
      </c>
      <c r="K702" s="23">
        <v>225</v>
      </c>
      <c r="L702" s="25">
        <v>650</v>
      </c>
      <c r="M702" s="25">
        <f t="shared" si="35"/>
        <v>146250</v>
      </c>
      <c r="N702" s="26"/>
    </row>
    <row r="703" spans="1:14" s="27" customFormat="1" x14ac:dyDescent="0.25">
      <c r="A703" s="21" t="s">
        <v>14</v>
      </c>
      <c r="B703" s="21">
        <v>557</v>
      </c>
      <c r="C703" s="21" t="s">
        <v>15</v>
      </c>
      <c r="D703" s="21">
        <v>60121204</v>
      </c>
      <c r="E703" s="21">
        <v>20104</v>
      </c>
      <c r="F703" s="21" t="s">
        <v>893</v>
      </c>
      <c r="G703" s="22" t="s">
        <v>905</v>
      </c>
      <c r="H703" s="21" t="s">
        <v>16</v>
      </c>
      <c r="I703" s="21" t="s">
        <v>30</v>
      </c>
      <c r="J703" s="21" t="s">
        <v>29</v>
      </c>
      <c r="K703" s="23">
        <v>3</v>
      </c>
      <c r="L703" s="25">
        <v>2825</v>
      </c>
      <c r="M703" s="25">
        <f t="shared" si="35"/>
        <v>8475</v>
      </c>
      <c r="N703" s="26"/>
    </row>
    <row r="704" spans="1:14" s="27" customFormat="1" x14ac:dyDescent="0.25">
      <c r="A704" s="21" t="s">
        <v>14</v>
      </c>
      <c r="B704" s="21">
        <v>557</v>
      </c>
      <c r="C704" s="21" t="s">
        <v>15</v>
      </c>
      <c r="D704" s="21">
        <v>60121204</v>
      </c>
      <c r="E704" s="21">
        <v>20104</v>
      </c>
      <c r="F704" s="21" t="s">
        <v>893</v>
      </c>
      <c r="G704" s="22" t="s">
        <v>906</v>
      </c>
      <c r="H704" s="21" t="s">
        <v>16</v>
      </c>
      <c r="I704" s="21" t="s">
        <v>30</v>
      </c>
      <c r="J704" s="21" t="s">
        <v>29</v>
      </c>
      <c r="K704" s="23">
        <v>3</v>
      </c>
      <c r="L704" s="25">
        <v>2825</v>
      </c>
      <c r="M704" s="25">
        <f t="shared" si="35"/>
        <v>8475</v>
      </c>
      <c r="N704" s="26"/>
    </row>
    <row r="705" spans="1:14" s="27" customFormat="1" x14ac:dyDescent="0.25">
      <c r="A705" s="21" t="s">
        <v>14</v>
      </c>
      <c r="B705" s="21">
        <v>557</v>
      </c>
      <c r="C705" s="21" t="s">
        <v>15</v>
      </c>
      <c r="D705" s="21">
        <v>60121204</v>
      </c>
      <c r="E705" s="21">
        <v>20104</v>
      </c>
      <c r="F705" s="21" t="s">
        <v>893</v>
      </c>
      <c r="G705" s="22" t="s">
        <v>907</v>
      </c>
      <c r="H705" s="21" t="s">
        <v>16</v>
      </c>
      <c r="I705" s="21" t="s">
        <v>30</v>
      </c>
      <c r="J705" s="21" t="s">
        <v>29</v>
      </c>
      <c r="K705" s="23">
        <v>3</v>
      </c>
      <c r="L705" s="25">
        <v>2825</v>
      </c>
      <c r="M705" s="25">
        <f t="shared" si="35"/>
        <v>8475</v>
      </c>
      <c r="N705" s="26"/>
    </row>
    <row r="706" spans="1:14" s="27" customFormat="1" x14ac:dyDescent="0.25">
      <c r="A706" s="21" t="s">
        <v>14</v>
      </c>
      <c r="B706" s="21">
        <v>557</v>
      </c>
      <c r="C706" s="21" t="s">
        <v>15</v>
      </c>
      <c r="D706" s="21">
        <v>60121204</v>
      </c>
      <c r="E706" s="21">
        <v>20104</v>
      </c>
      <c r="F706" s="21" t="s">
        <v>893</v>
      </c>
      <c r="G706" s="22" t="s">
        <v>908</v>
      </c>
      <c r="H706" s="21" t="s">
        <v>16</v>
      </c>
      <c r="I706" s="21" t="s">
        <v>30</v>
      </c>
      <c r="J706" s="21" t="s">
        <v>29</v>
      </c>
      <c r="K706" s="23">
        <v>3</v>
      </c>
      <c r="L706" s="25">
        <v>2825</v>
      </c>
      <c r="M706" s="25">
        <f t="shared" si="35"/>
        <v>8475</v>
      </c>
      <c r="N706" s="26"/>
    </row>
    <row r="707" spans="1:14" s="27" customFormat="1" x14ac:dyDescent="0.25">
      <c r="A707" s="21" t="s">
        <v>14</v>
      </c>
      <c r="B707" s="21">
        <v>557</v>
      </c>
      <c r="C707" s="21" t="s">
        <v>15</v>
      </c>
      <c r="D707" s="21">
        <v>60121204</v>
      </c>
      <c r="E707" s="21">
        <v>20104</v>
      </c>
      <c r="F707" s="21" t="s">
        <v>893</v>
      </c>
      <c r="G707" s="22" t="s">
        <v>909</v>
      </c>
      <c r="H707" s="21" t="s">
        <v>16</v>
      </c>
      <c r="I707" s="21" t="s">
        <v>30</v>
      </c>
      <c r="J707" s="21" t="s">
        <v>29</v>
      </c>
      <c r="K707" s="23">
        <v>3</v>
      </c>
      <c r="L707" s="25">
        <v>2825</v>
      </c>
      <c r="M707" s="25">
        <f t="shared" si="35"/>
        <v>8475</v>
      </c>
      <c r="N707" s="26"/>
    </row>
    <row r="708" spans="1:14" s="27" customFormat="1" x14ac:dyDescent="0.25">
      <c r="A708" s="21" t="s">
        <v>14</v>
      </c>
      <c r="B708" s="21">
        <v>557</v>
      </c>
      <c r="C708" s="21" t="s">
        <v>15</v>
      </c>
      <c r="D708" s="21">
        <v>60121204</v>
      </c>
      <c r="E708" s="21">
        <v>20104</v>
      </c>
      <c r="F708" s="21" t="s">
        <v>893</v>
      </c>
      <c r="G708" s="22" t="s">
        <v>910</v>
      </c>
      <c r="H708" s="21" t="s">
        <v>16</v>
      </c>
      <c r="I708" s="21" t="s">
        <v>30</v>
      </c>
      <c r="J708" s="21" t="s">
        <v>29</v>
      </c>
      <c r="K708" s="23">
        <v>3</v>
      </c>
      <c r="L708" s="25">
        <v>2825</v>
      </c>
      <c r="M708" s="25">
        <f t="shared" si="35"/>
        <v>8475</v>
      </c>
      <c r="N708" s="26"/>
    </row>
    <row r="709" spans="1:14" s="27" customFormat="1" x14ac:dyDescent="0.25">
      <c r="A709" s="21" t="s">
        <v>14</v>
      </c>
      <c r="B709" s="21">
        <v>557</v>
      </c>
      <c r="C709" s="21" t="s">
        <v>15</v>
      </c>
      <c r="D709" s="21">
        <v>60121204</v>
      </c>
      <c r="E709" s="21">
        <v>20104</v>
      </c>
      <c r="F709" s="21" t="s">
        <v>893</v>
      </c>
      <c r="G709" s="22" t="s">
        <v>911</v>
      </c>
      <c r="H709" s="21" t="s">
        <v>16</v>
      </c>
      <c r="I709" s="21" t="s">
        <v>30</v>
      </c>
      <c r="J709" s="21" t="s">
        <v>29</v>
      </c>
      <c r="K709" s="23">
        <v>3</v>
      </c>
      <c r="L709" s="25">
        <v>2825</v>
      </c>
      <c r="M709" s="25">
        <f t="shared" si="35"/>
        <v>8475</v>
      </c>
      <c r="N709" s="26"/>
    </row>
    <row r="710" spans="1:14" s="27" customFormat="1" x14ac:dyDescent="0.25">
      <c r="A710" s="21" t="s">
        <v>14</v>
      </c>
      <c r="B710" s="21">
        <v>557</v>
      </c>
      <c r="C710" s="21" t="s">
        <v>15</v>
      </c>
      <c r="D710" s="21">
        <v>60121211</v>
      </c>
      <c r="E710" s="21">
        <v>20104</v>
      </c>
      <c r="F710" s="21" t="s">
        <v>895</v>
      </c>
      <c r="G710" s="22" t="s">
        <v>912</v>
      </c>
      <c r="H710" s="21" t="s">
        <v>16</v>
      </c>
      <c r="I710" s="21" t="s">
        <v>30</v>
      </c>
      <c r="J710" s="21" t="s">
        <v>29</v>
      </c>
      <c r="K710" s="23">
        <v>4</v>
      </c>
      <c r="L710" s="25">
        <v>3164</v>
      </c>
      <c r="M710" s="25">
        <f t="shared" si="35"/>
        <v>12656</v>
      </c>
      <c r="N710" s="26"/>
    </row>
    <row r="711" spans="1:14" s="27" customFormat="1" x14ac:dyDescent="0.25">
      <c r="A711" s="21" t="s">
        <v>14</v>
      </c>
      <c r="B711" s="21">
        <v>557</v>
      </c>
      <c r="C711" s="21" t="s">
        <v>15</v>
      </c>
      <c r="D711" s="21">
        <v>53131648</v>
      </c>
      <c r="E711" s="21">
        <v>20199</v>
      </c>
      <c r="F711" s="21" t="s">
        <v>913</v>
      </c>
      <c r="G711" s="22" t="s">
        <v>914</v>
      </c>
      <c r="H711" s="21" t="s">
        <v>16</v>
      </c>
      <c r="I711" s="21" t="s">
        <v>30</v>
      </c>
      <c r="J711" s="21" t="s">
        <v>93</v>
      </c>
      <c r="K711" s="23">
        <v>361</v>
      </c>
      <c r="L711" s="25">
        <v>3616</v>
      </c>
      <c r="M711" s="25">
        <f t="shared" si="35"/>
        <v>1305376</v>
      </c>
      <c r="N711" s="26"/>
    </row>
    <row r="712" spans="1:14" s="27" customFormat="1" x14ac:dyDescent="0.25">
      <c r="A712" s="21" t="s">
        <v>14</v>
      </c>
      <c r="B712" s="21">
        <v>557</v>
      </c>
      <c r="C712" s="21" t="s">
        <v>15</v>
      </c>
      <c r="D712" s="21">
        <v>10191509</v>
      </c>
      <c r="E712" s="21">
        <v>20199</v>
      </c>
      <c r="F712" s="21" t="s">
        <v>915</v>
      </c>
      <c r="G712" s="22" t="s">
        <v>916</v>
      </c>
      <c r="H712" s="21" t="s">
        <v>16</v>
      </c>
      <c r="I712" s="21" t="s">
        <v>30</v>
      </c>
      <c r="J712" s="21" t="s">
        <v>93</v>
      </c>
      <c r="K712" s="23">
        <v>835</v>
      </c>
      <c r="L712" s="25">
        <v>1468</v>
      </c>
      <c r="M712" s="25">
        <f t="shared" si="35"/>
        <v>1225780</v>
      </c>
      <c r="N712" s="26"/>
    </row>
    <row r="713" spans="1:14" s="27" customFormat="1" x14ac:dyDescent="0.25">
      <c r="A713" s="21" t="s">
        <v>14</v>
      </c>
      <c r="B713" s="21">
        <v>557</v>
      </c>
      <c r="C713" s="21" t="s">
        <v>15</v>
      </c>
      <c r="D713" s="21">
        <v>31201632</v>
      </c>
      <c r="E713" s="21">
        <v>20199</v>
      </c>
      <c r="F713" s="21" t="s">
        <v>917</v>
      </c>
      <c r="G713" s="22" t="s">
        <v>918</v>
      </c>
      <c r="H713" s="21" t="s">
        <v>16</v>
      </c>
      <c r="I713" s="21" t="s">
        <v>30</v>
      </c>
      <c r="J713" s="21" t="s">
        <v>93</v>
      </c>
      <c r="K713" s="23">
        <v>48</v>
      </c>
      <c r="L713" s="25">
        <v>6001</v>
      </c>
      <c r="M713" s="25">
        <f>+K713*L713</f>
        <v>288048</v>
      </c>
      <c r="N713" s="26"/>
    </row>
    <row r="714" spans="1:14" s="27" customFormat="1" x14ac:dyDescent="0.25">
      <c r="A714" s="21" t="s">
        <v>14</v>
      </c>
      <c r="B714" s="21">
        <v>557</v>
      </c>
      <c r="C714" s="21" t="s">
        <v>15</v>
      </c>
      <c r="D714" s="21">
        <v>31201632</v>
      </c>
      <c r="E714" s="21">
        <v>20199</v>
      </c>
      <c r="F714" s="21" t="s">
        <v>919</v>
      </c>
      <c r="G714" s="22" t="s">
        <v>920</v>
      </c>
      <c r="H714" s="21" t="s">
        <v>16</v>
      </c>
      <c r="I714" s="21" t="s">
        <v>30</v>
      </c>
      <c r="J714" s="21" t="s">
        <v>93</v>
      </c>
      <c r="K714" s="23">
        <v>13</v>
      </c>
      <c r="L714" s="25">
        <v>806</v>
      </c>
      <c r="M714" s="25">
        <f>+K714*L714</f>
        <v>10478</v>
      </c>
      <c r="N714" s="26"/>
    </row>
    <row r="715" spans="1:14" s="27" customFormat="1" x14ac:dyDescent="0.25">
      <c r="A715" s="21" t="s">
        <v>14</v>
      </c>
      <c r="B715" s="21">
        <v>557</v>
      </c>
      <c r="C715" s="21" t="s">
        <v>15</v>
      </c>
      <c r="D715" s="21">
        <v>53131648</v>
      </c>
      <c r="E715" s="21">
        <v>20199</v>
      </c>
      <c r="F715" s="21" t="s">
        <v>913</v>
      </c>
      <c r="G715" s="22" t="s">
        <v>914</v>
      </c>
      <c r="H715" s="21" t="s">
        <v>16</v>
      </c>
      <c r="I715" s="21" t="s">
        <v>30</v>
      </c>
      <c r="J715" s="21" t="s">
        <v>93</v>
      </c>
      <c r="K715" s="23">
        <v>1</v>
      </c>
      <c r="L715" s="25">
        <v>3630</v>
      </c>
      <c r="M715" s="25">
        <f>+K715*L715</f>
        <v>3630</v>
      </c>
      <c r="N715" s="26"/>
    </row>
    <row r="716" spans="1:14" s="27" customFormat="1" x14ac:dyDescent="0.25">
      <c r="A716" s="21" t="s">
        <v>14</v>
      </c>
      <c r="B716" s="21">
        <v>557</v>
      </c>
      <c r="C716" s="21" t="s">
        <v>15</v>
      </c>
      <c r="D716" s="21">
        <v>46171501</v>
      </c>
      <c r="E716" s="21">
        <v>20301</v>
      </c>
      <c r="F716" s="21" t="s">
        <v>921</v>
      </c>
      <c r="G716" s="22" t="s">
        <v>922</v>
      </c>
      <c r="H716" s="21" t="s">
        <v>16</v>
      </c>
      <c r="I716" s="21" t="s">
        <v>30</v>
      </c>
      <c r="J716" s="21" t="s">
        <v>29</v>
      </c>
      <c r="K716" s="23">
        <v>45</v>
      </c>
      <c r="L716" s="25">
        <v>22318</v>
      </c>
      <c r="M716" s="25">
        <f>+K716*L716</f>
        <v>1004310</v>
      </c>
      <c r="N716" s="26"/>
    </row>
    <row r="717" spans="1:14" s="27" customFormat="1" x14ac:dyDescent="0.25">
      <c r="A717" s="21" t="s">
        <v>14</v>
      </c>
      <c r="B717" s="21">
        <v>557</v>
      </c>
      <c r="C717" s="21" t="s">
        <v>15</v>
      </c>
      <c r="D717" s="21">
        <v>31161606</v>
      </c>
      <c r="E717" s="21">
        <v>20301</v>
      </c>
      <c r="F717" s="21" t="s">
        <v>923</v>
      </c>
      <c r="G717" s="22" t="s">
        <v>924</v>
      </c>
      <c r="H717" s="21" t="s">
        <v>16</v>
      </c>
      <c r="I717" s="21" t="s">
        <v>30</v>
      </c>
      <c r="J717" s="21" t="s">
        <v>29</v>
      </c>
      <c r="K717" s="23">
        <v>6</v>
      </c>
      <c r="L717" s="25">
        <v>30364</v>
      </c>
      <c r="M717" s="25">
        <f t="shared" ref="M717:M1047" si="37">+K717*L717</f>
        <v>182184</v>
      </c>
      <c r="N717" s="26"/>
    </row>
    <row r="718" spans="1:14" s="27" customFormat="1" x14ac:dyDescent="0.25">
      <c r="A718" s="21" t="s">
        <v>14</v>
      </c>
      <c r="B718" s="21">
        <v>557</v>
      </c>
      <c r="C718" s="21" t="s">
        <v>15</v>
      </c>
      <c r="D718" s="21">
        <v>31161606</v>
      </c>
      <c r="E718" s="21">
        <v>20301</v>
      </c>
      <c r="F718" s="21" t="s">
        <v>923</v>
      </c>
      <c r="G718" s="22" t="s">
        <v>925</v>
      </c>
      <c r="H718" s="21" t="s">
        <v>16</v>
      </c>
      <c r="I718" s="21" t="s">
        <v>30</v>
      </c>
      <c r="J718" s="21" t="s">
        <v>93</v>
      </c>
      <c r="K718" s="23">
        <v>9</v>
      </c>
      <c r="L718" s="25">
        <v>4995</v>
      </c>
      <c r="M718" s="25">
        <f t="shared" si="37"/>
        <v>44955</v>
      </c>
      <c r="N718" s="26"/>
    </row>
    <row r="719" spans="1:14" s="27" customFormat="1" x14ac:dyDescent="0.25">
      <c r="A719" s="21" t="s">
        <v>14</v>
      </c>
      <c r="B719" s="21">
        <v>557</v>
      </c>
      <c r="C719" s="21" t="s">
        <v>15</v>
      </c>
      <c r="D719" s="21">
        <v>31161606</v>
      </c>
      <c r="E719" s="21">
        <v>20301</v>
      </c>
      <c r="F719" s="21" t="s">
        <v>923</v>
      </c>
      <c r="G719" s="22" t="s">
        <v>926</v>
      </c>
      <c r="H719" s="21" t="s">
        <v>16</v>
      </c>
      <c r="I719" s="21" t="s">
        <v>30</v>
      </c>
      <c r="J719" s="21" t="s">
        <v>29</v>
      </c>
      <c r="K719" s="23">
        <v>73</v>
      </c>
      <c r="L719" s="25">
        <v>17974</v>
      </c>
      <c r="M719" s="25">
        <f t="shared" si="37"/>
        <v>1312102</v>
      </c>
      <c r="N719" s="26"/>
    </row>
    <row r="720" spans="1:14" s="27" customFormat="1" x14ac:dyDescent="0.25">
      <c r="A720" s="21" t="s">
        <v>14</v>
      </c>
      <c r="B720" s="21">
        <v>557</v>
      </c>
      <c r="C720" s="21" t="s">
        <v>15</v>
      </c>
      <c r="D720" s="21">
        <v>30181519</v>
      </c>
      <c r="E720" s="21">
        <v>20301</v>
      </c>
      <c r="F720" s="21" t="s">
        <v>927</v>
      </c>
      <c r="G720" s="22" t="s">
        <v>928</v>
      </c>
      <c r="H720" s="21" t="s">
        <v>16</v>
      </c>
      <c r="I720" s="21" t="s">
        <v>30</v>
      </c>
      <c r="J720" s="21" t="s">
        <v>29</v>
      </c>
      <c r="K720" s="23">
        <v>3</v>
      </c>
      <c r="L720" s="25">
        <v>22033</v>
      </c>
      <c r="M720" s="25">
        <f t="shared" si="37"/>
        <v>66099</v>
      </c>
      <c r="N720" s="26"/>
    </row>
    <row r="721" spans="1:14" s="27" customFormat="1" x14ac:dyDescent="0.25">
      <c r="A721" s="21" t="s">
        <v>14</v>
      </c>
      <c r="B721" s="21">
        <v>557</v>
      </c>
      <c r="C721" s="21" t="s">
        <v>15</v>
      </c>
      <c r="D721" s="21" t="s">
        <v>246</v>
      </c>
      <c r="E721" s="21">
        <v>20301</v>
      </c>
      <c r="F721" s="21" t="s">
        <v>929</v>
      </c>
      <c r="G721" s="22" t="s">
        <v>930</v>
      </c>
      <c r="H721" s="21" t="s">
        <v>16</v>
      </c>
      <c r="I721" s="21" t="s">
        <v>30</v>
      </c>
      <c r="J721" s="21" t="s">
        <v>29</v>
      </c>
      <c r="K721" s="23">
        <v>2</v>
      </c>
      <c r="L721" s="25">
        <v>19140.5</v>
      </c>
      <c r="M721" s="25">
        <f t="shared" si="37"/>
        <v>38281</v>
      </c>
      <c r="N721" s="26"/>
    </row>
    <row r="722" spans="1:14" s="27" customFormat="1" x14ac:dyDescent="0.25">
      <c r="A722" s="21" t="s">
        <v>14</v>
      </c>
      <c r="B722" s="21">
        <v>557</v>
      </c>
      <c r="C722" s="21" t="s">
        <v>15</v>
      </c>
      <c r="D722" s="21">
        <v>30181702</v>
      </c>
      <c r="E722" s="21">
        <v>20301</v>
      </c>
      <c r="F722" s="21" t="s">
        <v>929</v>
      </c>
      <c r="G722" s="22" t="s">
        <v>931</v>
      </c>
      <c r="H722" s="21" t="s">
        <v>16</v>
      </c>
      <c r="I722" s="21" t="s">
        <v>30</v>
      </c>
      <c r="J722" s="21" t="s">
        <v>93</v>
      </c>
      <c r="K722" s="23">
        <v>4</v>
      </c>
      <c r="L722" s="25">
        <v>25538</v>
      </c>
      <c r="M722" s="25">
        <f t="shared" si="37"/>
        <v>102152</v>
      </c>
      <c r="N722" s="26"/>
    </row>
    <row r="723" spans="1:14" s="27" customFormat="1" x14ac:dyDescent="0.25">
      <c r="A723" s="21" t="s">
        <v>14</v>
      </c>
      <c r="B723" s="21">
        <v>557</v>
      </c>
      <c r="C723" s="21" t="s">
        <v>15</v>
      </c>
      <c r="D723" s="21">
        <v>46171501</v>
      </c>
      <c r="E723" s="21">
        <v>20301</v>
      </c>
      <c r="F723" s="21" t="s">
        <v>932</v>
      </c>
      <c r="G723" s="22" t="s">
        <v>933</v>
      </c>
      <c r="H723" s="21" t="s">
        <v>16</v>
      </c>
      <c r="I723" s="21" t="s">
        <v>30</v>
      </c>
      <c r="J723" s="21" t="s">
        <v>29</v>
      </c>
      <c r="K723" s="23">
        <v>12</v>
      </c>
      <c r="L723" s="25">
        <v>8195</v>
      </c>
      <c r="M723" s="25">
        <f t="shared" si="37"/>
        <v>98340</v>
      </c>
      <c r="N723" s="26"/>
    </row>
    <row r="724" spans="1:14" s="27" customFormat="1" x14ac:dyDescent="0.25">
      <c r="A724" s="21" t="s">
        <v>14</v>
      </c>
      <c r="B724" s="21">
        <v>557</v>
      </c>
      <c r="C724" s="21" t="s">
        <v>15</v>
      </c>
      <c r="D724" s="21">
        <v>46171501</v>
      </c>
      <c r="E724" s="21">
        <v>20301</v>
      </c>
      <c r="F724" s="21" t="s">
        <v>932</v>
      </c>
      <c r="G724" s="22" t="s">
        <v>934</v>
      </c>
      <c r="H724" s="21" t="s">
        <v>16</v>
      </c>
      <c r="I724" s="21" t="s">
        <v>30</v>
      </c>
      <c r="J724" s="21" t="s">
        <v>29</v>
      </c>
      <c r="K724" s="23">
        <v>12</v>
      </c>
      <c r="L724" s="25">
        <v>4220</v>
      </c>
      <c r="M724" s="25">
        <f t="shared" si="37"/>
        <v>50640</v>
      </c>
      <c r="N724" s="26"/>
    </row>
    <row r="725" spans="1:14" s="27" customFormat="1" x14ac:dyDescent="0.25">
      <c r="A725" s="21" t="s">
        <v>14</v>
      </c>
      <c r="B725" s="21">
        <v>557</v>
      </c>
      <c r="C725" s="21" t="s">
        <v>15</v>
      </c>
      <c r="D725" s="21">
        <v>46171501</v>
      </c>
      <c r="E725" s="21">
        <v>20301</v>
      </c>
      <c r="F725" s="21" t="s">
        <v>921</v>
      </c>
      <c r="G725" s="22" t="s">
        <v>935</v>
      </c>
      <c r="H725" s="21" t="s">
        <v>16</v>
      </c>
      <c r="I725" s="21" t="s">
        <v>30</v>
      </c>
      <c r="J725" s="21" t="s">
        <v>29</v>
      </c>
      <c r="K725" s="23">
        <v>85</v>
      </c>
      <c r="L725" s="25">
        <v>11300</v>
      </c>
      <c r="M725" s="25">
        <f t="shared" si="37"/>
        <v>960500</v>
      </c>
      <c r="N725" s="26"/>
    </row>
    <row r="726" spans="1:14" s="27" customFormat="1" x14ac:dyDescent="0.25">
      <c r="A726" s="21" t="s">
        <v>14</v>
      </c>
      <c r="B726" s="21">
        <v>557</v>
      </c>
      <c r="C726" s="21" t="s">
        <v>15</v>
      </c>
      <c r="D726" s="21">
        <v>40142008</v>
      </c>
      <c r="E726" s="21">
        <v>20301</v>
      </c>
      <c r="F726" s="21" t="s">
        <v>936</v>
      </c>
      <c r="G726" s="22" t="s">
        <v>937</v>
      </c>
      <c r="H726" s="21" t="s">
        <v>16</v>
      </c>
      <c r="I726" s="21" t="s">
        <v>30</v>
      </c>
      <c r="J726" s="21" t="s">
        <v>29</v>
      </c>
      <c r="K726" s="23">
        <v>20</v>
      </c>
      <c r="L726" s="25">
        <v>2000</v>
      </c>
      <c r="M726" s="25">
        <f t="shared" si="37"/>
        <v>40000</v>
      </c>
      <c r="N726" s="26"/>
    </row>
    <row r="727" spans="1:14" s="27" customFormat="1" x14ac:dyDescent="0.25">
      <c r="A727" s="21" t="s">
        <v>14</v>
      </c>
      <c r="B727" s="21">
        <v>557</v>
      </c>
      <c r="C727" s="21" t="s">
        <v>15</v>
      </c>
      <c r="D727" s="21">
        <v>31201605</v>
      </c>
      <c r="E727" s="21">
        <v>20302</v>
      </c>
      <c r="F727" s="21" t="s">
        <v>938</v>
      </c>
      <c r="G727" s="22" t="s">
        <v>939</v>
      </c>
      <c r="H727" s="21" t="s">
        <v>16</v>
      </c>
      <c r="I727" s="21" t="s">
        <v>30</v>
      </c>
      <c r="J727" s="21" t="s">
        <v>93</v>
      </c>
      <c r="K727" s="23">
        <v>4</v>
      </c>
      <c r="L727" s="25">
        <v>1503</v>
      </c>
      <c r="M727" s="25">
        <f t="shared" si="37"/>
        <v>6012</v>
      </c>
      <c r="N727" s="26"/>
    </row>
    <row r="728" spans="1:14" s="27" customFormat="1" x14ac:dyDescent="0.25">
      <c r="A728" s="21" t="s">
        <v>14</v>
      </c>
      <c r="B728" s="21">
        <v>557</v>
      </c>
      <c r="C728" s="21" t="s">
        <v>15</v>
      </c>
      <c r="D728" s="21">
        <v>43201803</v>
      </c>
      <c r="E728" s="21">
        <v>20304</v>
      </c>
      <c r="F728" s="21" t="s">
        <v>36</v>
      </c>
      <c r="G728" s="22" t="s">
        <v>339</v>
      </c>
      <c r="H728" s="21" t="s">
        <v>16</v>
      </c>
      <c r="I728" s="21" t="s">
        <v>30</v>
      </c>
      <c r="J728" s="21" t="s">
        <v>32</v>
      </c>
      <c r="K728" s="23">
        <v>51</v>
      </c>
      <c r="L728" s="25">
        <v>54579</v>
      </c>
      <c r="M728" s="25">
        <f t="shared" si="37"/>
        <v>2783529</v>
      </c>
      <c r="N728" s="26"/>
    </row>
    <row r="729" spans="1:14" s="27" customFormat="1" x14ac:dyDescent="0.25">
      <c r="A729" s="21" t="s">
        <v>14</v>
      </c>
      <c r="B729" s="21">
        <v>557</v>
      </c>
      <c r="C729" s="21" t="s">
        <v>15</v>
      </c>
      <c r="D729" s="21">
        <v>43201803</v>
      </c>
      <c r="E729" s="21">
        <v>20304</v>
      </c>
      <c r="F729" s="21" t="s">
        <v>36</v>
      </c>
      <c r="G729" s="22" t="s">
        <v>338</v>
      </c>
      <c r="H729" s="21" t="s">
        <v>16</v>
      </c>
      <c r="I729" s="21" t="s">
        <v>30</v>
      </c>
      <c r="J729" s="21" t="s">
        <v>32</v>
      </c>
      <c r="K729" s="23">
        <v>98</v>
      </c>
      <c r="L729" s="25">
        <v>79100</v>
      </c>
      <c r="M729" s="25">
        <f t="shared" si="37"/>
        <v>7751800</v>
      </c>
      <c r="N729" s="26"/>
    </row>
    <row r="730" spans="1:14" s="27" customFormat="1" x14ac:dyDescent="0.25">
      <c r="A730" s="21" t="s">
        <v>14</v>
      </c>
      <c r="B730" s="21">
        <v>557</v>
      </c>
      <c r="C730" s="21" t="s">
        <v>15</v>
      </c>
      <c r="D730" s="21">
        <v>43211609</v>
      </c>
      <c r="E730" s="21">
        <v>20304</v>
      </c>
      <c r="F730" s="21" t="s">
        <v>940</v>
      </c>
      <c r="G730" s="22" t="s">
        <v>941</v>
      </c>
      <c r="H730" s="21" t="s">
        <v>16</v>
      </c>
      <c r="I730" s="21" t="s">
        <v>30</v>
      </c>
      <c r="J730" s="21" t="s">
        <v>32</v>
      </c>
      <c r="K730" s="23">
        <v>2</v>
      </c>
      <c r="L730" s="25">
        <v>5805</v>
      </c>
      <c r="M730" s="25">
        <f>+K730*L730</f>
        <v>11610</v>
      </c>
      <c r="N730" s="26"/>
    </row>
    <row r="731" spans="1:14" s="27" customFormat="1" x14ac:dyDescent="0.25">
      <c r="A731" s="21" t="s">
        <v>14</v>
      </c>
      <c r="B731" s="21">
        <v>557</v>
      </c>
      <c r="C731" s="21" t="s">
        <v>15</v>
      </c>
      <c r="D731" s="21">
        <v>40142008</v>
      </c>
      <c r="E731" s="21">
        <v>20306</v>
      </c>
      <c r="F731" s="21" t="s">
        <v>942</v>
      </c>
      <c r="G731" s="22" t="s">
        <v>943</v>
      </c>
      <c r="H731" s="21" t="s">
        <v>16</v>
      </c>
      <c r="I731" s="21" t="s">
        <v>30</v>
      </c>
      <c r="J731" s="21" t="s">
        <v>29</v>
      </c>
      <c r="K731" s="23">
        <v>21</v>
      </c>
      <c r="L731" s="25">
        <v>33199</v>
      </c>
      <c r="M731" s="25">
        <f>+K731*L731</f>
        <v>697179</v>
      </c>
      <c r="N731" s="26"/>
    </row>
    <row r="732" spans="1:14" s="27" customFormat="1" x14ac:dyDescent="0.25">
      <c r="A732" s="21" t="s">
        <v>14</v>
      </c>
      <c r="B732" s="21">
        <v>557</v>
      </c>
      <c r="C732" s="21" t="s">
        <v>15</v>
      </c>
      <c r="D732" s="21">
        <v>40174908</v>
      </c>
      <c r="E732" s="21">
        <v>20306</v>
      </c>
      <c r="F732" s="21" t="s">
        <v>944</v>
      </c>
      <c r="G732" s="22" t="s">
        <v>945</v>
      </c>
      <c r="H732" s="21" t="s">
        <v>16</v>
      </c>
      <c r="I732" s="21" t="s">
        <v>30</v>
      </c>
      <c r="J732" s="21" t="s">
        <v>93</v>
      </c>
      <c r="K732" s="23">
        <v>18</v>
      </c>
      <c r="L732" s="25">
        <v>79</v>
      </c>
      <c r="M732" s="25">
        <f t="shared" ref="M732:M742" si="38">+K732*L732</f>
        <v>1422</v>
      </c>
      <c r="N732" s="26"/>
    </row>
    <row r="733" spans="1:14" s="27" customFormat="1" x14ac:dyDescent="0.25">
      <c r="A733" s="21" t="s">
        <v>14</v>
      </c>
      <c r="B733" s="21">
        <v>557</v>
      </c>
      <c r="C733" s="21" t="s">
        <v>15</v>
      </c>
      <c r="D733" s="21" t="s">
        <v>246</v>
      </c>
      <c r="E733" s="21">
        <v>20306</v>
      </c>
      <c r="F733" s="21" t="s">
        <v>946</v>
      </c>
      <c r="G733" s="22" t="s">
        <v>947</v>
      </c>
      <c r="H733" s="21" t="s">
        <v>16</v>
      </c>
      <c r="I733" s="21" t="s">
        <v>30</v>
      </c>
      <c r="J733" s="21" t="s">
        <v>29</v>
      </c>
      <c r="K733" s="23">
        <v>15</v>
      </c>
      <c r="L733" s="25">
        <v>8475</v>
      </c>
      <c r="M733" s="25">
        <f t="shared" si="38"/>
        <v>127125</v>
      </c>
      <c r="N733" s="26"/>
    </row>
    <row r="734" spans="1:14" s="27" customFormat="1" x14ac:dyDescent="0.25">
      <c r="A734" s="21" t="s">
        <v>14</v>
      </c>
      <c r="B734" s="21">
        <v>557</v>
      </c>
      <c r="C734" s="21" t="s">
        <v>15</v>
      </c>
      <c r="D734" s="21">
        <v>24141501</v>
      </c>
      <c r="E734" s="21">
        <v>20306</v>
      </c>
      <c r="F734" s="21" t="s">
        <v>948</v>
      </c>
      <c r="G734" s="22" t="s">
        <v>949</v>
      </c>
      <c r="H734" s="21" t="s">
        <v>16</v>
      </c>
      <c r="I734" s="21" t="s">
        <v>30</v>
      </c>
      <c r="J734" s="21" t="s">
        <v>29</v>
      </c>
      <c r="K734" s="23">
        <v>28</v>
      </c>
      <c r="L734" s="25">
        <v>5850</v>
      </c>
      <c r="M734" s="25">
        <f t="shared" si="38"/>
        <v>163800</v>
      </c>
      <c r="N734" s="26"/>
    </row>
    <row r="735" spans="1:14" s="27" customFormat="1" x14ac:dyDescent="0.25">
      <c r="A735" s="21" t="s">
        <v>14</v>
      </c>
      <c r="B735" s="21">
        <v>557</v>
      </c>
      <c r="C735" s="21" t="s">
        <v>15</v>
      </c>
      <c r="D735" s="21">
        <v>40142515</v>
      </c>
      <c r="E735" s="21">
        <v>20306</v>
      </c>
      <c r="F735" s="21" t="s">
        <v>950</v>
      </c>
      <c r="G735" s="22" t="s">
        <v>951</v>
      </c>
      <c r="H735" s="21" t="s">
        <v>16</v>
      </c>
      <c r="I735" s="21" t="s">
        <v>30</v>
      </c>
      <c r="J735" s="21" t="s">
        <v>29</v>
      </c>
      <c r="K735" s="23">
        <v>116</v>
      </c>
      <c r="L735" s="25">
        <v>4514</v>
      </c>
      <c r="M735" s="25">
        <f t="shared" si="38"/>
        <v>523624</v>
      </c>
      <c r="N735" s="26"/>
    </row>
    <row r="736" spans="1:14" s="27" customFormat="1" x14ac:dyDescent="0.25">
      <c r="A736" s="21" t="s">
        <v>14</v>
      </c>
      <c r="B736" s="21">
        <v>557</v>
      </c>
      <c r="C736" s="21" t="s">
        <v>15</v>
      </c>
      <c r="D736" s="21">
        <v>40142008</v>
      </c>
      <c r="E736" s="21">
        <v>20306</v>
      </c>
      <c r="F736" s="21" t="s">
        <v>952</v>
      </c>
      <c r="G736" s="22" t="s">
        <v>953</v>
      </c>
      <c r="H736" s="21" t="s">
        <v>16</v>
      </c>
      <c r="I736" s="21" t="s">
        <v>30</v>
      </c>
      <c r="J736" s="21" t="s">
        <v>29</v>
      </c>
      <c r="K736" s="23">
        <v>6</v>
      </c>
      <c r="L736" s="25">
        <v>3107.5</v>
      </c>
      <c r="M736" s="25">
        <f t="shared" si="38"/>
        <v>18645</v>
      </c>
      <c r="N736" s="26"/>
    </row>
    <row r="737" spans="1:14" s="27" customFormat="1" x14ac:dyDescent="0.25">
      <c r="A737" s="21" t="s">
        <v>14</v>
      </c>
      <c r="B737" s="21">
        <v>557</v>
      </c>
      <c r="C737" s="21" t="s">
        <v>15</v>
      </c>
      <c r="D737" s="21">
        <v>31162418</v>
      </c>
      <c r="E737" s="21">
        <v>20306</v>
      </c>
      <c r="F737" s="21" t="s">
        <v>954</v>
      </c>
      <c r="G737" s="22" t="s">
        <v>955</v>
      </c>
      <c r="H737" s="21" t="s">
        <v>16</v>
      </c>
      <c r="I737" s="21" t="s">
        <v>30</v>
      </c>
      <c r="J737" s="21" t="s">
        <v>93</v>
      </c>
      <c r="K737" s="23">
        <v>18</v>
      </c>
      <c r="L737" s="25">
        <v>220</v>
      </c>
      <c r="M737" s="25">
        <f t="shared" si="38"/>
        <v>3960</v>
      </c>
      <c r="N737" s="26"/>
    </row>
    <row r="738" spans="1:14" s="27" customFormat="1" x14ac:dyDescent="0.25">
      <c r="A738" s="21" t="s">
        <v>14</v>
      </c>
      <c r="B738" s="21">
        <v>557</v>
      </c>
      <c r="C738" s="21" t="s">
        <v>15</v>
      </c>
      <c r="D738" s="21" t="s">
        <v>246</v>
      </c>
      <c r="E738" s="21">
        <v>20306</v>
      </c>
      <c r="F738" s="21" t="s">
        <v>956</v>
      </c>
      <c r="G738" s="22" t="s">
        <v>957</v>
      </c>
      <c r="H738" s="21" t="s">
        <v>16</v>
      </c>
      <c r="I738" s="21" t="s">
        <v>30</v>
      </c>
      <c r="J738" s="21" t="s">
        <v>29</v>
      </c>
      <c r="K738" s="23">
        <v>2</v>
      </c>
      <c r="L738" s="25">
        <v>7987</v>
      </c>
      <c r="M738" s="25">
        <f t="shared" si="38"/>
        <v>15974</v>
      </c>
      <c r="N738" s="26"/>
    </row>
    <row r="739" spans="1:14" s="27" customFormat="1" x14ac:dyDescent="0.25">
      <c r="A739" s="21" t="s">
        <v>14</v>
      </c>
      <c r="B739" s="21">
        <v>557</v>
      </c>
      <c r="C739" s="21" t="s">
        <v>15</v>
      </c>
      <c r="D739" s="21">
        <v>40172808</v>
      </c>
      <c r="E739" s="21">
        <v>20306</v>
      </c>
      <c r="F739" s="21" t="s">
        <v>958</v>
      </c>
      <c r="G739" s="22" t="s">
        <v>959</v>
      </c>
      <c r="H739" s="21" t="s">
        <v>16</v>
      </c>
      <c r="I739" s="21" t="s">
        <v>30</v>
      </c>
      <c r="J739" s="21" t="s">
        <v>29</v>
      </c>
      <c r="K739" s="23">
        <v>50</v>
      </c>
      <c r="L739" s="25">
        <v>300</v>
      </c>
      <c r="M739" s="25">
        <f t="shared" si="38"/>
        <v>15000</v>
      </c>
      <c r="N739" s="26"/>
    </row>
    <row r="740" spans="1:14" s="27" customFormat="1" x14ac:dyDescent="0.25">
      <c r="A740" s="21" t="s">
        <v>14</v>
      </c>
      <c r="B740" s="21">
        <v>557</v>
      </c>
      <c r="C740" s="21" t="s">
        <v>15</v>
      </c>
      <c r="D740" s="21">
        <v>40172808</v>
      </c>
      <c r="E740" s="21">
        <v>20306</v>
      </c>
      <c r="F740" s="21" t="s">
        <v>958</v>
      </c>
      <c r="G740" s="22" t="s">
        <v>960</v>
      </c>
      <c r="H740" s="21" t="s">
        <v>16</v>
      </c>
      <c r="I740" s="21" t="s">
        <v>30</v>
      </c>
      <c r="J740" s="21" t="s">
        <v>29</v>
      </c>
      <c r="K740" s="23">
        <v>50</v>
      </c>
      <c r="L740" s="25">
        <v>300</v>
      </c>
      <c r="M740" s="25">
        <f t="shared" si="38"/>
        <v>15000</v>
      </c>
      <c r="N740" s="26"/>
    </row>
    <row r="741" spans="1:14" s="27" customFormat="1" x14ac:dyDescent="0.25">
      <c r="A741" s="21" t="s">
        <v>14</v>
      </c>
      <c r="B741" s="21">
        <v>557</v>
      </c>
      <c r="C741" s="21" t="s">
        <v>15</v>
      </c>
      <c r="D741" s="21" t="s">
        <v>246</v>
      </c>
      <c r="E741" s="21">
        <v>20306</v>
      </c>
      <c r="F741" s="21" t="s">
        <v>946</v>
      </c>
      <c r="G741" s="22" t="s">
        <v>961</v>
      </c>
      <c r="H741" s="21" t="s">
        <v>16</v>
      </c>
      <c r="I741" s="21" t="s">
        <v>30</v>
      </c>
      <c r="J741" s="21" t="s">
        <v>29</v>
      </c>
      <c r="K741" s="23">
        <v>50</v>
      </c>
      <c r="L741" s="25">
        <v>300</v>
      </c>
      <c r="M741" s="25">
        <f t="shared" si="38"/>
        <v>15000</v>
      </c>
      <c r="N741" s="26"/>
    </row>
    <row r="742" spans="1:14" s="27" customFormat="1" x14ac:dyDescent="0.25">
      <c r="A742" s="21" t="s">
        <v>14</v>
      </c>
      <c r="B742" s="21">
        <v>557</v>
      </c>
      <c r="C742" s="21" t="s">
        <v>15</v>
      </c>
      <c r="D742" s="21" t="s">
        <v>246</v>
      </c>
      <c r="E742" s="21">
        <v>20306</v>
      </c>
      <c r="F742" s="21" t="s">
        <v>946</v>
      </c>
      <c r="G742" s="22" t="s">
        <v>962</v>
      </c>
      <c r="H742" s="21" t="s">
        <v>16</v>
      </c>
      <c r="I742" s="21" t="s">
        <v>30</v>
      </c>
      <c r="J742" s="21" t="s">
        <v>29</v>
      </c>
      <c r="K742" s="23">
        <v>50</v>
      </c>
      <c r="L742" s="25">
        <v>300</v>
      </c>
      <c r="M742" s="25">
        <f t="shared" si="38"/>
        <v>15000</v>
      </c>
      <c r="N742" s="26"/>
    </row>
    <row r="743" spans="1:14" s="27" customFormat="1" x14ac:dyDescent="0.25">
      <c r="A743" s="21" t="s">
        <v>14</v>
      </c>
      <c r="B743" s="21">
        <v>557</v>
      </c>
      <c r="C743" s="21" t="s">
        <v>15</v>
      </c>
      <c r="D743" s="21">
        <v>40142008</v>
      </c>
      <c r="E743" s="21">
        <v>20306</v>
      </c>
      <c r="F743" s="21" t="s">
        <v>942</v>
      </c>
      <c r="G743" s="22" t="s">
        <v>963</v>
      </c>
      <c r="H743" s="21" t="s">
        <v>16</v>
      </c>
      <c r="I743" s="21" t="s">
        <v>30</v>
      </c>
      <c r="J743" s="21" t="s">
        <v>29</v>
      </c>
      <c r="K743" s="23">
        <v>1</v>
      </c>
      <c r="L743" s="25">
        <v>12000</v>
      </c>
      <c r="M743" s="25">
        <f>+K743*L743</f>
        <v>12000</v>
      </c>
      <c r="N743" s="26"/>
    </row>
    <row r="744" spans="1:14" s="27" customFormat="1" x14ac:dyDescent="0.25">
      <c r="A744" s="21" t="s">
        <v>14</v>
      </c>
      <c r="B744" s="21">
        <v>557</v>
      </c>
      <c r="C744" s="21" t="s">
        <v>15</v>
      </c>
      <c r="D744" s="21">
        <v>31201514</v>
      </c>
      <c r="E744" s="21">
        <v>20399</v>
      </c>
      <c r="F744" s="21" t="s">
        <v>964</v>
      </c>
      <c r="G744" s="22" t="s">
        <v>965</v>
      </c>
      <c r="H744" s="21" t="s">
        <v>16</v>
      </c>
      <c r="I744" s="21" t="s">
        <v>30</v>
      </c>
      <c r="J744" s="21" t="s">
        <v>93</v>
      </c>
      <c r="K744" s="23">
        <v>5</v>
      </c>
      <c r="L744" s="25">
        <v>250</v>
      </c>
      <c r="M744" s="25">
        <f>+L744*K744</f>
        <v>1250</v>
      </c>
      <c r="N744" s="26"/>
    </row>
    <row r="745" spans="1:14" s="27" customFormat="1" x14ac:dyDescent="0.25">
      <c r="A745" s="21" t="s">
        <v>14</v>
      </c>
      <c r="B745" s="21">
        <v>557</v>
      </c>
      <c r="C745" s="21" t="s">
        <v>15</v>
      </c>
      <c r="D745" s="21">
        <v>31211904</v>
      </c>
      <c r="E745" s="21">
        <v>20399</v>
      </c>
      <c r="F745" s="21" t="s">
        <v>966</v>
      </c>
      <c r="G745" s="22" t="s">
        <v>967</v>
      </c>
      <c r="H745" s="21" t="s">
        <v>16</v>
      </c>
      <c r="I745" s="21" t="s">
        <v>30</v>
      </c>
      <c r="J745" s="21" t="s">
        <v>93</v>
      </c>
      <c r="K745" s="23">
        <v>1</v>
      </c>
      <c r="L745" s="25">
        <v>115000</v>
      </c>
      <c r="M745" s="25">
        <f>+L745*K745</f>
        <v>115000</v>
      </c>
      <c r="N745" s="26"/>
    </row>
    <row r="746" spans="1:14" s="27" customFormat="1" x14ac:dyDescent="0.25">
      <c r="A746" s="21" t="s">
        <v>14</v>
      </c>
      <c r="B746" s="21">
        <v>557</v>
      </c>
      <c r="C746" s="21" t="s">
        <v>15</v>
      </c>
      <c r="D746" s="21" t="s">
        <v>246</v>
      </c>
      <c r="E746" s="21">
        <v>20399</v>
      </c>
      <c r="F746" s="21" t="s">
        <v>966</v>
      </c>
      <c r="G746" s="22" t="s">
        <v>968</v>
      </c>
      <c r="H746" s="21" t="s">
        <v>16</v>
      </c>
      <c r="I746" s="21" t="s">
        <v>30</v>
      </c>
      <c r="J746" s="21" t="s">
        <v>93</v>
      </c>
      <c r="K746" s="23">
        <v>20</v>
      </c>
      <c r="L746" s="25">
        <v>588</v>
      </c>
      <c r="M746" s="25">
        <f>+L746*K746</f>
        <v>11760</v>
      </c>
      <c r="N746" s="26"/>
    </row>
    <row r="747" spans="1:14" s="27" customFormat="1" x14ac:dyDescent="0.25">
      <c r="A747" s="21" t="s">
        <v>14</v>
      </c>
      <c r="B747" s="21">
        <v>557</v>
      </c>
      <c r="C747" s="21" t="s">
        <v>15</v>
      </c>
      <c r="D747" s="21">
        <v>30181701</v>
      </c>
      <c r="E747" s="21">
        <v>20399</v>
      </c>
      <c r="F747" s="21" t="s">
        <v>969</v>
      </c>
      <c r="G747" s="22" t="s">
        <v>970</v>
      </c>
      <c r="H747" s="21" t="s">
        <v>16</v>
      </c>
      <c r="I747" s="21" t="s">
        <v>30</v>
      </c>
      <c r="J747" s="21" t="s">
        <v>93</v>
      </c>
      <c r="K747" s="23">
        <v>21</v>
      </c>
      <c r="L747" s="25">
        <v>1695</v>
      </c>
      <c r="M747" s="25">
        <f>+L747*K747</f>
        <v>35595</v>
      </c>
      <c r="N747" s="26"/>
    </row>
    <row r="748" spans="1:14" s="27" customFormat="1" x14ac:dyDescent="0.25">
      <c r="A748" s="21" t="s">
        <v>14</v>
      </c>
      <c r="B748" s="21">
        <v>557</v>
      </c>
      <c r="C748" s="21" t="s">
        <v>15</v>
      </c>
      <c r="D748" s="21">
        <v>30181603</v>
      </c>
      <c r="E748" s="21">
        <v>20399</v>
      </c>
      <c r="F748" s="21" t="s">
        <v>345</v>
      </c>
      <c r="G748" s="22" t="s">
        <v>971</v>
      </c>
      <c r="H748" s="21" t="s">
        <v>16</v>
      </c>
      <c r="I748" s="21" t="s">
        <v>30</v>
      </c>
      <c r="J748" s="21" t="s">
        <v>93</v>
      </c>
      <c r="K748" s="23">
        <v>22</v>
      </c>
      <c r="L748" s="25">
        <v>12033</v>
      </c>
      <c r="M748" s="25">
        <f>+L748*K748</f>
        <v>264726</v>
      </c>
      <c r="N748" s="26"/>
    </row>
    <row r="749" spans="1:14" s="27" customFormat="1" x14ac:dyDescent="0.25">
      <c r="A749" s="21" t="s">
        <v>14</v>
      </c>
      <c r="B749" s="21">
        <v>557</v>
      </c>
      <c r="C749" s="21" t="s">
        <v>15</v>
      </c>
      <c r="D749" s="21">
        <v>30181603</v>
      </c>
      <c r="E749" s="21">
        <v>20399</v>
      </c>
      <c r="F749" s="21" t="s">
        <v>345</v>
      </c>
      <c r="G749" s="22" t="s">
        <v>972</v>
      </c>
      <c r="H749" s="21" t="s">
        <v>16</v>
      </c>
      <c r="I749" s="21" t="s">
        <v>30</v>
      </c>
      <c r="J749" s="21" t="s">
        <v>93</v>
      </c>
      <c r="K749" s="23">
        <v>6</v>
      </c>
      <c r="L749" s="25">
        <v>12033</v>
      </c>
      <c r="M749" s="25">
        <f t="shared" ref="M749:M754" si="39">+L749*K749</f>
        <v>72198</v>
      </c>
      <c r="N749" s="26"/>
    </row>
    <row r="750" spans="1:14" s="27" customFormat="1" x14ac:dyDescent="0.25">
      <c r="A750" s="21" t="s">
        <v>14</v>
      </c>
      <c r="B750" s="21">
        <v>557</v>
      </c>
      <c r="C750" s="21" t="s">
        <v>15</v>
      </c>
      <c r="D750" s="21">
        <v>31181602</v>
      </c>
      <c r="E750" s="21">
        <v>20399</v>
      </c>
      <c r="F750" s="21" t="s">
        <v>973</v>
      </c>
      <c r="G750" s="22" t="s">
        <v>974</v>
      </c>
      <c r="H750" s="21" t="s">
        <v>16</v>
      </c>
      <c r="I750" s="21" t="s">
        <v>30</v>
      </c>
      <c r="J750" s="21" t="s">
        <v>93</v>
      </c>
      <c r="K750" s="23">
        <v>3</v>
      </c>
      <c r="L750" s="25">
        <v>21068</v>
      </c>
      <c r="M750" s="25">
        <f t="shared" si="39"/>
        <v>63204</v>
      </c>
      <c r="N750" s="26"/>
    </row>
    <row r="751" spans="1:14" s="27" customFormat="1" x14ac:dyDescent="0.25">
      <c r="A751" s="21" t="s">
        <v>14</v>
      </c>
      <c r="B751" s="21">
        <v>557</v>
      </c>
      <c r="C751" s="21" t="s">
        <v>15</v>
      </c>
      <c r="D751" s="21">
        <v>27111723</v>
      </c>
      <c r="E751" s="21">
        <v>20399</v>
      </c>
      <c r="F751" s="21" t="s">
        <v>975</v>
      </c>
      <c r="G751" s="22" t="s">
        <v>976</v>
      </c>
      <c r="H751" s="21" t="s">
        <v>16</v>
      </c>
      <c r="I751" s="21" t="s">
        <v>30</v>
      </c>
      <c r="J751" s="21" t="s">
        <v>93</v>
      </c>
      <c r="K751" s="23">
        <v>22</v>
      </c>
      <c r="L751" s="25">
        <v>1763</v>
      </c>
      <c r="M751" s="25">
        <f t="shared" si="39"/>
        <v>38786</v>
      </c>
      <c r="N751" s="26"/>
    </row>
    <row r="752" spans="1:14" s="27" customFormat="1" x14ac:dyDescent="0.25">
      <c r="A752" s="21" t="s">
        <v>14</v>
      </c>
      <c r="B752" s="21">
        <v>557</v>
      </c>
      <c r="C752" s="21" t="s">
        <v>15</v>
      </c>
      <c r="D752" s="21">
        <v>30181702</v>
      </c>
      <c r="E752" s="21">
        <v>20399</v>
      </c>
      <c r="F752" s="21" t="s">
        <v>977</v>
      </c>
      <c r="G752" s="22" t="s">
        <v>978</v>
      </c>
      <c r="H752" s="21" t="s">
        <v>16</v>
      </c>
      <c r="I752" s="21" t="s">
        <v>30</v>
      </c>
      <c r="J752" s="21" t="s">
        <v>93</v>
      </c>
      <c r="K752" s="23">
        <v>16</v>
      </c>
      <c r="L752" s="25">
        <v>6512</v>
      </c>
      <c r="M752" s="25">
        <f t="shared" si="39"/>
        <v>104192</v>
      </c>
      <c r="N752" s="26"/>
    </row>
    <row r="753" spans="1:14" s="27" customFormat="1" x14ac:dyDescent="0.25">
      <c r="A753" s="21" t="s">
        <v>14</v>
      </c>
      <c r="B753" s="21">
        <v>557</v>
      </c>
      <c r="C753" s="21" t="s">
        <v>15</v>
      </c>
      <c r="D753" s="21">
        <v>40141640</v>
      </c>
      <c r="E753" s="21">
        <v>20399</v>
      </c>
      <c r="F753" s="21" t="s">
        <v>979</v>
      </c>
      <c r="G753" s="22" t="s">
        <v>980</v>
      </c>
      <c r="H753" s="21" t="s">
        <v>16</v>
      </c>
      <c r="I753" s="21" t="s">
        <v>30</v>
      </c>
      <c r="J753" s="21" t="s">
        <v>93</v>
      </c>
      <c r="K753" s="23">
        <v>45</v>
      </c>
      <c r="L753" s="25">
        <v>395</v>
      </c>
      <c r="M753" s="25">
        <f t="shared" si="39"/>
        <v>17775</v>
      </c>
      <c r="N753" s="26"/>
    </row>
    <row r="754" spans="1:14" s="27" customFormat="1" x14ac:dyDescent="0.25">
      <c r="A754" s="21" t="s">
        <v>14</v>
      </c>
      <c r="B754" s="21">
        <v>557</v>
      </c>
      <c r="C754" s="21" t="s">
        <v>15</v>
      </c>
      <c r="D754" s="21">
        <v>40141640</v>
      </c>
      <c r="E754" s="21">
        <v>20399</v>
      </c>
      <c r="F754" s="21" t="s">
        <v>979</v>
      </c>
      <c r="G754" s="22" t="s">
        <v>981</v>
      </c>
      <c r="H754" s="21" t="s">
        <v>16</v>
      </c>
      <c r="I754" s="21" t="s">
        <v>30</v>
      </c>
      <c r="J754" s="21" t="s">
        <v>93</v>
      </c>
      <c r="K754" s="23">
        <v>40</v>
      </c>
      <c r="L754" s="25">
        <v>6598</v>
      </c>
      <c r="M754" s="25">
        <f t="shared" si="39"/>
        <v>263920</v>
      </c>
      <c r="N754" s="26"/>
    </row>
    <row r="755" spans="1:14" s="27" customFormat="1" ht="26.25" x14ac:dyDescent="0.25">
      <c r="A755" s="21" t="s">
        <v>14</v>
      </c>
      <c r="B755" s="21">
        <v>557</v>
      </c>
      <c r="C755" s="21" t="s">
        <v>15</v>
      </c>
      <c r="D755" s="21">
        <v>27112114</v>
      </c>
      <c r="E755" s="21">
        <v>20401</v>
      </c>
      <c r="F755" s="21" t="s">
        <v>982</v>
      </c>
      <c r="G755" s="22" t="s">
        <v>983</v>
      </c>
      <c r="H755" s="21" t="s">
        <v>16</v>
      </c>
      <c r="I755" s="21" t="s">
        <v>30</v>
      </c>
      <c r="J755" s="21" t="s">
        <v>29</v>
      </c>
      <c r="K755" s="23">
        <v>3</v>
      </c>
      <c r="L755" s="25">
        <v>4514</v>
      </c>
      <c r="M755" s="25">
        <f t="shared" ref="M755:M807" si="40">+K755*L755</f>
        <v>13542</v>
      </c>
      <c r="N755" s="26"/>
    </row>
    <row r="756" spans="1:14" s="27" customFormat="1" x14ac:dyDescent="0.25">
      <c r="A756" s="21" t="s">
        <v>14</v>
      </c>
      <c r="B756" s="21">
        <v>557</v>
      </c>
      <c r="C756" s="21" t="s">
        <v>15</v>
      </c>
      <c r="D756" s="21">
        <v>27112126</v>
      </c>
      <c r="E756" s="21">
        <v>20401</v>
      </c>
      <c r="F756" s="21" t="s">
        <v>984</v>
      </c>
      <c r="G756" s="22" t="s">
        <v>985</v>
      </c>
      <c r="H756" s="21" t="s">
        <v>16</v>
      </c>
      <c r="I756" s="21" t="s">
        <v>30</v>
      </c>
      <c r="J756" s="21" t="s">
        <v>29</v>
      </c>
      <c r="K756" s="23">
        <v>2</v>
      </c>
      <c r="L756" s="25">
        <v>3491</v>
      </c>
      <c r="M756" s="25">
        <f t="shared" si="40"/>
        <v>6982</v>
      </c>
      <c r="N756" s="26"/>
    </row>
    <row r="757" spans="1:14" s="27" customFormat="1" x14ac:dyDescent="0.25">
      <c r="A757" s="21" t="s">
        <v>14</v>
      </c>
      <c r="B757" s="21">
        <v>557</v>
      </c>
      <c r="C757" s="21" t="s">
        <v>15</v>
      </c>
      <c r="D757" s="21">
        <v>27112110</v>
      </c>
      <c r="E757" s="21">
        <v>20401</v>
      </c>
      <c r="F757" s="21" t="s">
        <v>986</v>
      </c>
      <c r="G757" s="22" t="s">
        <v>987</v>
      </c>
      <c r="H757" s="21" t="s">
        <v>16</v>
      </c>
      <c r="I757" s="21" t="s">
        <v>30</v>
      </c>
      <c r="J757" s="21" t="s">
        <v>29</v>
      </c>
      <c r="K757" s="23">
        <v>6</v>
      </c>
      <c r="L757" s="25">
        <v>2878</v>
      </c>
      <c r="M757" s="25">
        <f t="shared" si="40"/>
        <v>17268</v>
      </c>
      <c r="N757" s="26"/>
    </row>
    <row r="758" spans="1:14" s="27" customFormat="1" x14ac:dyDescent="0.25">
      <c r="A758" s="21" t="s">
        <v>14</v>
      </c>
      <c r="B758" s="21">
        <v>557</v>
      </c>
      <c r="C758" s="21" t="s">
        <v>15</v>
      </c>
      <c r="D758" s="21">
        <v>30191501</v>
      </c>
      <c r="E758" s="21">
        <v>20401</v>
      </c>
      <c r="F758" s="21" t="s">
        <v>988</v>
      </c>
      <c r="G758" s="22" t="s">
        <v>989</v>
      </c>
      <c r="H758" s="21" t="s">
        <v>16</v>
      </c>
      <c r="I758" s="21" t="s">
        <v>30</v>
      </c>
      <c r="J758" s="21" t="s">
        <v>29</v>
      </c>
      <c r="K758" s="23">
        <v>15</v>
      </c>
      <c r="L758" s="25">
        <v>24102</v>
      </c>
      <c r="M758" s="25">
        <f>+K758*L758</f>
        <v>361530</v>
      </c>
      <c r="N758" s="26"/>
    </row>
    <row r="759" spans="1:14" s="27" customFormat="1" x14ac:dyDescent="0.25">
      <c r="A759" s="21" t="s">
        <v>14</v>
      </c>
      <c r="B759" s="21">
        <v>557</v>
      </c>
      <c r="C759" s="21" t="s">
        <v>15</v>
      </c>
      <c r="D759" s="21">
        <v>27112110</v>
      </c>
      <c r="E759" s="21">
        <v>20401</v>
      </c>
      <c r="F759" s="21" t="s">
        <v>986</v>
      </c>
      <c r="G759" s="22" t="s">
        <v>990</v>
      </c>
      <c r="H759" s="21" t="s">
        <v>16</v>
      </c>
      <c r="I759" s="21" t="s">
        <v>30</v>
      </c>
      <c r="J759" s="21" t="s">
        <v>29</v>
      </c>
      <c r="K759" s="23">
        <v>4</v>
      </c>
      <c r="L759" s="25">
        <v>3605</v>
      </c>
      <c r="M759" s="25">
        <f t="shared" si="40"/>
        <v>14420</v>
      </c>
      <c r="N759" s="26"/>
    </row>
    <row r="760" spans="1:14" s="27" customFormat="1" x14ac:dyDescent="0.25">
      <c r="A760" s="21" t="s">
        <v>14</v>
      </c>
      <c r="B760" s="21">
        <v>557</v>
      </c>
      <c r="C760" s="21" t="s">
        <v>15</v>
      </c>
      <c r="D760" s="21">
        <v>27112110</v>
      </c>
      <c r="E760" s="21">
        <v>20401</v>
      </c>
      <c r="F760" s="21" t="s">
        <v>986</v>
      </c>
      <c r="G760" s="22" t="s">
        <v>991</v>
      </c>
      <c r="H760" s="21" t="s">
        <v>16</v>
      </c>
      <c r="I760" s="21" t="s">
        <v>30</v>
      </c>
      <c r="J760" s="21" t="s">
        <v>29</v>
      </c>
      <c r="K760" s="23">
        <v>3</v>
      </c>
      <c r="L760" s="25">
        <v>4034</v>
      </c>
      <c r="M760" s="25">
        <f t="shared" si="40"/>
        <v>12102</v>
      </c>
      <c r="N760" s="26"/>
    </row>
    <row r="761" spans="1:14" s="27" customFormat="1" x14ac:dyDescent="0.25">
      <c r="A761" s="21" t="s">
        <v>14</v>
      </c>
      <c r="B761" s="21">
        <v>557</v>
      </c>
      <c r="C761" s="21" t="s">
        <v>15</v>
      </c>
      <c r="D761" s="21">
        <v>27111543</v>
      </c>
      <c r="E761" s="21">
        <v>20401</v>
      </c>
      <c r="F761" s="21" t="s">
        <v>992</v>
      </c>
      <c r="G761" s="22" t="s">
        <v>993</v>
      </c>
      <c r="H761" s="21" t="s">
        <v>16</v>
      </c>
      <c r="I761" s="21" t="s">
        <v>30</v>
      </c>
      <c r="J761" s="21" t="s">
        <v>29</v>
      </c>
      <c r="K761" s="23">
        <v>34</v>
      </c>
      <c r="L761" s="25">
        <v>1277</v>
      </c>
      <c r="M761" s="25">
        <f t="shared" si="40"/>
        <v>43418</v>
      </c>
      <c r="N761" s="26"/>
    </row>
    <row r="762" spans="1:14" s="27" customFormat="1" x14ac:dyDescent="0.25">
      <c r="A762" s="21" t="s">
        <v>14</v>
      </c>
      <c r="B762" s="21">
        <v>557</v>
      </c>
      <c r="C762" s="21" t="s">
        <v>15</v>
      </c>
      <c r="D762" s="21">
        <v>31191506</v>
      </c>
      <c r="E762" s="21">
        <v>20401</v>
      </c>
      <c r="F762" s="21" t="s">
        <v>994</v>
      </c>
      <c r="G762" s="22" t="s">
        <v>995</v>
      </c>
      <c r="H762" s="21" t="s">
        <v>16</v>
      </c>
      <c r="I762" s="21" t="s">
        <v>30</v>
      </c>
      <c r="J762" s="21" t="s">
        <v>29</v>
      </c>
      <c r="K762" s="23">
        <v>12</v>
      </c>
      <c r="L762" s="25">
        <v>3831</v>
      </c>
      <c r="M762" s="25">
        <f t="shared" si="40"/>
        <v>45972</v>
      </c>
      <c r="N762" s="26"/>
    </row>
    <row r="763" spans="1:14" s="27" customFormat="1" x14ac:dyDescent="0.25">
      <c r="A763" s="21" t="s">
        <v>14</v>
      </c>
      <c r="B763" s="21">
        <v>557</v>
      </c>
      <c r="C763" s="21" t="s">
        <v>15</v>
      </c>
      <c r="D763" s="21">
        <v>30191501</v>
      </c>
      <c r="E763" s="21">
        <v>20401</v>
      </c>
      <c r="F763" s="21" t="s">
        <v>138</v>
      </c>
      <c r="G763" s="22" t="s">
        <v>233</v>
      </c>
      <c r="H763" s="21" t="s">
        <v>16</v>
      </c>
      <c r="I763" s="21" t="s">
        <v>30</v>
      </c>
      <c r="J763" s="21" t="s">
        <v>29</v>
      </c>
      <c r="K763" s="23">
        <v>6</v>
      </c>
      <c r="L763" s="25">
        <v>56500</v>
      </c>
      <c r="M763" s="25">
        <f t="shared" si="40"/>
        <v>339000</v>
      </c>
      <c r="N763" s="26"/>
    </row>
    <row r="764" spans="1:14" s="27" customFormat="1" x14ac:dyDescent="0.25">
      <c r="A764" s="21" t="s">
        <v>14</v>
      </c>
      <c r="B764" s="21">
        <v>557</v>
      </c>
      <c r="C764" s="21" t="s">
        <v>15</v>
      </c>
      <c r="D764" s="21">
        <v>31211917</v>
      </c>
      <c r="E764" s="21">
        <v>20401</v>
      </c>
      <c r="F764" s="21" t="s">
        <v>996</v>
      </c>
      <c r="G764" s="22" t="s">
        <v>997</v>
      </c>
      <c r="H764" s="21" t="s">
        <v>16</v>
      </c>
      <c r="I764" s="21" t="s">
        <v>30</v>
      </c>
      <c r="J764" s="21" t="s">
        <v>29</v>
      </c>
      <c r="K764" s="23">
        <v>6</v>
      </c>
      <c r="L764" s="25">
        <v>4289</v>
      </c>
      <c r="M764" s="25">
        <f t="shared" si="40"/>
        <v>25734</v>
      </c>
      <c r="N764" s="26"/>
    </row>
    <row r="765" spans="1:14" s="27" customFormat="1" x14ac:dyDescent="0.25">
      <c r="A765" s="21" t="s">
        <v>14</v>
      </c>
      <c r="B765" s="21">
        <v>557</v>
      </c>
      <c r="C765" s="21" t="s">
        <v>15</v>
      </c>
      <c r="D765" s="21">
        <v>27111935</v>
      </c>
      <c r="E765" s="21">
        <v>20401</v>
      </c>
      <c r="F765" s="21" t="s">
        <v>998</v>
      </c>
      <c r="G765" s="22" t="s">
        <v>999</v>
      </c>
      <c r="H765" s="21" t="s">
        <v>16</v>
      </c>
      <c r="I765" s="21" t="s">
        <v>30</v>
      </c>
      <c r="J765" s="21" t="s">
        <v>29</v>
      </c>
      <c r="K765" s="23">
        <v>4</v>
      </c>
      <c r="L765" s="25">
        <v>4277</v>
      </c>
      <c r="M765" s="25">
        <f t="shared" si="40"/>
        <v>17108</v>
      </c>
      <c r="N765" s="26"/>
    </row>
    <row r="766" spans="1:14" s="27" customFormat="1" x14ac:dyDescent="0.25">
      <c r="A766" s="21" t="s">
        <v>14</v>
      </c>
      <c r="B766" s="21">
        <v>557</v>
      </c>
      <c r="C766" s="21" t="s">
        <v>15</v>
      </c>
      <c r="D766" s="21">
        <v>27111707</v>
      </c>
      <c r="E766" s="21">
        <v>20401</v>
      </c>
      <c r="F766" s="21" t="s">
        <v>1000</v>
      </c>
      <c r="G766" s="22" t="s">
        <v>1001</v>
      </c>
      <c r="H766" s="21" t="s">
        <v>16</v>
      </c>
      <c r="I766" s="21" t="s">
        <v>30</v>
      </c>
      <c r="J766" s="21" t="s">
        <v>29</v>
      </c>
      <c r="K766" s="23">
        <v>5</v>
      </c>
      <c r="L766" s="25">
        <v>7458</v>
      </c>
      <c r="M766" s="25">
        <f t="shared" si="40"/>
        <v>37290</v>
      </c>
      <c r="N766" s="26"/>
    </row>
    <row r="767" spans="1:14" s="27" customFormat="1" x14ac:dyDescent="0.25">
      <c r="A767" s="21" t="s">
        <v>14</v>
      </c>
      <c r="B767" s="21">
        <v>557</v>
      </c>
      <c r="C767" s="21" t="s">
        <v>15</v>
      </c>
      <c r="D767" s="21">
        <v>27112001</v>
      </c>
      <c r="E767" s="21">
        <v>20401</v>
      </c>
      <c r="F767" s="21" t="s">
        <v>1002</v>
      </c>
      <c r="G767" s="22" t="s">
        <v>1003</v>
      </c>
      <c r="H767" s="21" t="s">
        <v>16</v>
      </c>
      <c r="I767" s="21" t="s">
        <v>30</v>
      </c>
      <c r="J767" s="21" t="s">
        <v>29</v>
      </c>
      <c r="K767" s="23">
        <v>3</v>
      </c>
      <c r="L767" s="25">
        <v>3379</v>
      </c>
      <c r="M767" s="25">
        <f t="shared" si="40"/>
        <v>10137</v>
      </c>
      <c r="N767" s="26"/>
    </row>
    <row r="768" spans="1:14" s="27" customFormat="1" x14ac:dyDescent="0.25">
      <c r="A768" s="21" t="s">
        <v>14</v>
      </c>
      <c r="B768" s="21">
        <v>557</v>
      </c>
      <c r="C768" s="21" t="s">
        <v>15</v>
      </c>
      <c r="D768" s="21">
        <v>27111552</v>
      </c>
      <c r="E768" s="21">
        <v>20401</v>
      </c>
      <c r="F768" s="21" t="s">
        <v>1004</v>
      </c>
      <c r="G768" s="22" t="s">
        <v>1005</v>
      </c>
      <c r="H768" s="21" t="s">
        <v>16</v>
      </c>
      <c r="I768" s="21" t="s">
        <v>30</v>
      </c>
      <c r="J768" s="21" t="s">
        <v>29</v>
      </c>
      <c r="K768" s="23">
        <v>5</v>
      </c>
      <c r="L768" s="25">
        <v>2390</v>
      </c>
      <c r="M768" s="25">
        <f t="shared" si="40"/>
        <v>11950</v>
      </c>
      <c r="N768" s="26"/>
    </row>
    <row r="769" spans="1:14" s="27" customFormat="1" x14ac:dyDescent="0.25">
      <c r="A769" s="21" t="s">
        <v>14</v>
      </c>
      <c r="B769" s="21">
        <v>557</v>
      </c>
      <c r="C769" s="21" t="s">
        <v>15</v>
      </c>
      <c r="D769" s="21">
        <v>27111602</v>
      </c>
      <c r="E769" s="21">
        <v>20401</v>
      </c>
      <c r="F769" s="21" t="s">
        <v>1006</v>
      </c>
      <c r="G769" s="22" t="s">
        <v>1007</v>
      </c>
      <c r="H769" s="21" t="s">
        <v>16</v>
      </c>
      <c r="I769" s="21" t="s">
        <v>30</v>
      </c>
      <c r="J769" s="21" t="s">
        <v>29</v>
      </c>
      <c r="K769" s="23">
        <v>8</v>
      </c>
      <c r="L769" s="25">
        <v>5650</v>
      </c>
      <c r="M769" s="25">
        <f t="shared" si="40"/>
        <v>45200</v>
      </c>
      <c r="N769" s="26"/>
    </row>
    <row r="770" spans="1:14" s="27" customFormat="1" x14ac:dyDescent="0.25">
      <c r="A770" s="21" t="s">
        <v>14</v>
      </c>
      <c r="B770" s="21">
        <v>557</v>
      </c>
      <c r="C770" s="21" t="s">
        <v>15</v>
      </c>
      <c r="D770" s="21" t="s">
        <v>246</v>
      </c>
      <c r="E770" s="21">
        <v>20401</v>
      </c>
      <c r="F770" s="21" t="s">
        <v>1008</v>
      </c>
      <c r="G770" s="22" t="s">
        <v>1009</v>
      </c>
      <c r="H770" s="21" t="s">
        <v>16</v>
      </c>
      <c r="I770" s="21" t="s">
        <v>30</v>
      </c>
      <c r="J770" s="21" t="s">
        <v>29</v>
      </c>
      <c r="K770" s="23">
        <v>7</v>
      </c>
      <c r="L770" s="25">
        <v>4012</v>
      </c>
      <c r="M770" s="25">
        <f t="shared" si="40"/>
        <v>28084</v>
      </c>
      <c r="N770" s="26"/>
    </row>
    <row r="771" spans="1:14" s="27" customFormat="1" x14ac:dyDescent="0.25">
      <c r="A771" s="21" t="s">
        <v>14</v>
      </c>
      <c r="B771" s="21">
        <v>557</v>
      </c>
      <c r="C771" s="21" t="s">
        <v>15</v>
      </c>
      <c r="D771" s="21">
        <v>27112151</v>
      </c>
      <c r="E771" s="21">
        <v>20401</v>
      </c>
      <c r="F771" s="21" t="s">
        <v>1010</v>
      </c>
      <c r="G771" s="22" t="s">
        <v>1011</v>
      </c>
      <c r="H771" s="21" t="s">
        <v>16</v>
      </c>
      <c r="I771" s="21" t="s">
        <v>30</v>
      </c>
      <c r="J771" s="21" t="s">
        <v>29</v>
      </c>
      <c r="K771" s="23">
        <v>2</v>
      </c>
      <c r="L771" s="25">
        <v>7006</v>
      </c>
      <c r="M771" s="25">
        <f t="shared" si="40"/>
        <v>14012</v>
      </c>
      <c r="N771" s="26"/>
    </row>
    <row r="772" spans="1:14" s="27" customFormat="1" x14ac:dyDescent="0.25">
      <c r="A772" s="21" t="s">
        <v>14</v>
      </c>
      <c r="B772" s="21">
        <v>557</v>
      </c>
      <c r="C772" s="21" t="s">
        <v>15</v>
      </c>
      <c r="D772" s="21">
        <v>27112208</v>
      </c>
      <c r="E772" s="21">
        <v>20401</v>
      </c>
      <c r="F772" s="21" t="s">
        <v>1012</v>
      </c>
      <c r="G772" s="22" t="s">
        <v>1013</v>
      </c>
      <c r="H772" s="21" t="s">
        <v>16</v>
      </c>
      <c r="I772" s="21" t="s">
        <v>30</v>
      </c>
      <c r="J772" s="21" t="s">
        <v>29</v>
      </c>
      <c r="K772" s="23">
        <v>1</v>
      </c>
      <c r="L772" s="25">
        <v>6609</v>
      </c>
      <c r="M772" s="25">
        <f t="shared" si="40"/>
        <v>6609</v>
      </c>
      <c r="N772" s="26"/>
    </row>
    <row r="773" spans="1:14" s="27" customFormat="1" x14ac:dyDescent="0.25">
      <c r="A773" s="21" t="s">
        <v>14</v>
      </c>
      <c r="B773" s="21">
        <v>557</v>
      </c>
      <c r="C773" s="21" t="s">
        <v>15</v>
      </c>
      <c r="D773" s="21">
        <v>27112027</v>
      </c>
      <c r="E773" s="21">
        <v>20401</v>
      </c>
      <c r="F773" s="21" t="s">
        <v>1014</v>
      </c>
      <c r="G773" s="22" t="s">
        <v>1015</v>
      </c>
      <c r="H773" s="21" t="s">
        <v>16</v>
      </c>
      <c r="I773" s="21" t="s">
        <v>30</v>
      </c>
      <c r="J773" s="21" t="s">
        <v>29</v>
      </c>
      <c r="K773" s="23">
        <v>12</v>
      </c>
      <c r="L773" s="25">
        <v>7910</v>
      </c>
      <c r="M773" s="25">
        <f t="shared" si="40"/>
        <v>94920</v>
      </c>
      <c r="N773" s="26"/>
    </row>
    <row r="774" spans="1:14" s="27" customFormat="1" x14ac:dyDescent="0.25">
      <c r="A774" s="21" t="s">
        <v>14</v>
      </c>
      <c r="B774" s="21">
        <v>557</v>
      </c>
      <c r="C774" s="21" t="s">
        <v>15</v>
      </c>
      <c r="D774" s="21">
        <v>42182201</v>
      </c>
      <c r="E774" s="21">
        <v>20401</v>
      </c>
      <c r="F774" s="21" t="s">
        <v>353</v>
      </c>
      <c r="G774" s="22" t="s">
        <v>1016</v>
      </c>
      <c r="H774" s="21" t="s">
        <v>16</v>
      </c>
      <c r="I774" s="21" t="s">
        <v>30</v>
      </c>
      <c r="J774" s="21" t="s">
        <v>29</v>
      </c>
      <c r="K774" s="23">
        <v>15</v>
      </c>
      <c r="L774" s="25">
        <v>41245</v>
      </c>
      <c r="M774" s="25">
        <f t="shared" si="40"/>
        <v>618675</v>
      </c>
      <c r="N774" s="26"/>
    </row>
    <row r="775" spans="1:14" s="27" customFormat="1" x14ac:dyDescent="0.25">
      <c r="A775" s="21" t="s">
        <v>14</v>
      </c>
      <c r="B775" s="21">
        <v>557</v>
      </c>
      <c r="C775" s="21" t="s">
        <v>15</v>
      </c>
      <c r="D775" s="21">
        <v>31211904</v>
      </c>
      <c r="E775" s="21">
        <v>20401</v>
      </c>
      <c r="F775" s="21" t="s">
        <v>1017</v>
      </c>
      <c r="G775" s="22" t="s">
        <v>1018</v>
      </c>
      <c r="H775" s="21" t="s">
        <v>16</v>
      </c>
      <c r="I775" s="21" t="s">
        <v>30</v>
      </c>
      <c r="J775" s="21" t="s">
        <v>29</v>
      </c>
      <c r="K775" s="23">
        <v>4</v>
      </c>
      <c r="L775" s="25">
        <v>2165</v>
      </c>
      <c r="M775" s="25">
        <f t="shared" si="40"/>
        <v>8660</v>
      </c>
      <c r="N775" s="26"/>
    </row>
    <row r="776" spans="1:14" s="27" customFormat="1" x14ac:dyDescent="0.25">
      <c r="A776" s="21" t="s">
        <v>14</v>
      </c>
      <c r="B776" s="21">
        <v>557</v>
      </c>
      <c r="C776" s="21" t="s">
        <v>15</v>
      </c>
      <c r="D776" s="21">
        <v>31211904</v>
      </c>
      <c r="E776" s="21">
        <v>20401</v>
      </c>
      <c r="F776" s="21" t="s">
        <v>1017</v>
      </c>
      <c r="G776" s="22" t="s">
        <v>1019</v>
      </c>
      <c r="H776" s="21" t="s">
        <v>16</v>
      </c>
      <c r="I776" s="21" t="s">
        <v>30</v>
      </c>
      <c r="J776" s="21" t="s">
        <v>29</v>
      </c>
      <c r="K776" s="23">
        <v>4</v>
      </c>
      <c r="L776" s="25">
        <v>3450</v>
      </c>
      <c r="M776" s="25">
        <f t="shared" si="40"/>
        <v>13800</v>
      </c>
      <c r="N776" s="26"/>
    </row>
    <row r="777" spans="1:14" s="27" customFormat="1" x14ac:dyDescent="0.25">
      <c r="A777" s="21" t="s">
        <v>14</v>
      </c>
      <c r="B777" s="21">
        <v>557</v>
      </c>
      <c r="C777" s="21" t="s">
        <v>15</v>
      </c>
      <c r="D777" s="21">
        <v>27111907</v>
      </c>
      <c r="E777" s="21">
        <v>20401</v>
      </c>
      <c r="F777" s="21" t="s">
        <v>1020</v>
      </c>
      <c r="G777" s="22" t="s">
        <v>1021</v>
      </c>
      <c r="H777" s="21" t="s">
        <v>16</v>
      </c>
      <c r="I777" s="21" t="s">
        <v>30</v>
      </c>
      <c r="J777" s="21" t="s">
        <v>29</v>
      </c>
      <c r="K777" s="23">
        <v>2</v>
      </c>
      <c r="L777" s="25">
        <v>1295</v>
      </c>
      <c r="M777" s="25">
        <f t="shared" si="40"/>
        <v>2590</v>
      </c>
      <c r="N777" s="26"/>
    </row>
    <row r="778" spans="1:14" s="27" customFormat="1" x14ac:dyDescent="0.25">
      <c r="A778" s="21" t="s">
        <v>14</v>
      </c>
      <c r="B778" s="21">
        <v>557</v>
      </c>
      <c r="C778" s="21" t="s">
        <v>15</v>
      </c>
      <c r="D778" s="21">
        <v>27111544</v>
      </c>
      <c r="E778" s="21">
        <v>20401</v>
      </c>
      <c r="F778" s="21" t="s">
        <v>1022</v>
      </c>
      <c r="G778" s="22" t="s">
        <v>1023</v>
      </c>
      <c r="H778" s="21" t="s">
        <v>16</v>
      </c>
      <c r="I778" s="21" t="s">
        <v>30</v>
      </c>
      <c r="J778" s="21" t="s">
        <v>29</v>
      </c>
      <c r="K778" s="23">
        <v>1</v>
      </c>
      <c r="L778" s="25">
        <v>8035</v>
      </c>
      <c r="M778" s="25">
        <f t="shared" si="40"/>
        <v>8035</v>
      </c>
      <c r="N778" s="26"/>
    </row>
    <row r="779" spans="1:14" s="27" customFormat="1" x14ac:dyDescent="0.25">
      <c r="A779" s="21" t="s">
        <v>14</v>
      </c>
      <c r="B779" s="21">
        <v>557</v>
      </c>
      <c r="C779" s="21" t="s">
        <v>15</v>
      </c>
      <c r="D779" s="21">
        <v>44122003</v>
      </c>
      <c r="E779" s="21">
        <v>20401</v>
      </c>
      <c r="F779" s="21" t="s">
        <v>351</v>
      </c>
      <c r="G779" s="22" t="s">
        <v>352</v>
      </c>
      <c r="H779" s="21" t="s">
        <v>16</v>
      </c>
      <c r="I779" s="21" t="s">
        <v>30</v>
      </c>
      <c r="J779" s="21" t="s">
        <v>29</v>
      </c>
      <c r="K779" s="23">
        <v>5</v>
      </c>
      <c r="L779" s="25">
        <v>1938</v>
      </c>
      <c r="M779" s="25">
        <f t="shared" si="40"/>
        <v>9690</v>
      </c>
      <c r="N779" s="26"/>
    </row>
    <row r="780" spans="1:14" s="27" customFormat="1" x14ac:dyDescent="0.25">
      <c r="A780" s="21" t="s">
        <v>14</v>
      </c>
      <c r="B780" s="21">
        <v>557</v>
      </c>
      <c r="C780" s="21" t="s">
        <v>15</v>
      </c>
      <c r="D780" s="21">
        <v>27112007</v>
      </c>
      <c r="E780" s="21">
        <v>20401</v>
      </c>
      <c r="F780" s="21" t="s">
        <v>1024</v>
      </c>
      <c r="G780" s="22" t="s">
        <v>1025</v>
      </c>
      <c r="H780" s="21" t="s">
        <v>16</v>
      </c>
      <c r="I780" s="21" t="s">
        <v>30</v>
      </c>
      <c r="J780" s="21" t="s">
        <v>29</v>
      </c>
      <c r="K780" s="23">
        <v>1</v>
      </c>
      <c r="L780" s="25">
        <v>8635</v>
      </c>
      <c r="M780" s="25">
        <f t="shared" si="40"/>
        <v>8635</v>
      </c>
      <c r="N780" s="26"/>
    </row>
    <row r="781" spans="1:14" s="27" customFormat="1" x14ac:dyDescent="0.25">
      <c r="A781" s="21" t="s">
        <v>14</v>
      </c>
      <c r="B781" s="21">
        <v>557</v>
      </c>
      <c r="C781" s="21" t="s">
        <v>15</v>
      </c>
      <c r="D781" s="21">
        <v>27112199</v>
      </c>
      <c r="E781" s="21">
        <v>20401</v>
      </c>
      <c r="F781" s="21" t="s">
        <v>1026</v>
      </c>
      <c r="G781" s="22" t="s">
        <v>1027</v>
      </c>
      <c r="H781" s="21" t="s">
        <v>16</v>
      </c>
      <c r="I781" s="21" t="s">
        <v>30</v>
      </c>
      <c r="J781" s="21" t="s">
        <v>29</v>
      </c>
      <c r="K781" s="23">
        <v>2</v>
      </c>
      <c r="L781" s="25">
        <v>93290</v>
      </c>
      <c r="M781" s="25">
        <f t="shared" si="40"/>
        <v>186580</v>
      </c>
      <c r="N781" s="26"/>
    </row>
    <row r="782" spans="1:14" s="27" customFormat="1" x14ac:dyDescent="0.25">
      <c r="A782" s="21" t="s">
        <v>14</v>
      </c>
      <c r="B782" s="21">
        <v>557</v>
      </c>
      <c r="C782" s="21" t="s">
        <v>15</v>
      </c>
      <c r="D782" s="21">
        <v>41112210</v>
      </c>
      <c r="E782" s="21">
        <v>20401</v>
      </c>
      <c r="F782" s="21" t="s">
        <v>353</v>
      </c>
      <c r="G782" s="22" t="s">
        <v>1028</v>
      </c>
      <c r="H782" s="21" t="s">
        <v>16</v>
      </c>
      <c r="I782" s="21" t="s">
        <v>30</v>
      </c>
      <c r="J782" s="21" t="s">
        <v>29</v>
      </c>
      <c r="K782" s="23">
        <v>39</v>
      </c>
      <c r="L782" s="25">
        <v>47460</v>
      </c>
      <c r="M782" s="25">
        <f t="shared" si="40"/>
        <v>1850940</v>
      </c>
      <c r="N782" s="26"/>
    </row>
    <row r="783" spans="1:14" s="27" customFormat="1" x14ac:dyDescent="0.25">
      <c r="A783" s="21" t="s">
        <v>14</v>
      </c>
      <c r="B783" s="21">
        <v>557</v>
      </c>
      <c r="C783" s="21" t="s">
        <v>15</v>
      </c>
      <c r="D783" s="21">
        <v>27113201</v>
      </c>
      <c r="E783" s="21">
        <v>20401</v>
      </c>
      <c r="F783" s="21" t="s">
        <v>1029</v>
      </c>
      <c r="G783" s="22" t="s">
        <v>1030</v>
      </c>
      <c r="H783" s="21" t="s">
        <v>16</v>
      </c>
      <c r="I783" s="21" t="s">
        <v>30</v>
      </c>
      <c r="J783" s="21" t="s">
        <v>29</v>
      </c>
      <c r="K783" s="23">
        <v>3</v>
      </c>
      <c r="L783" s="25">
        <v>52748</v>
      </c>
      <c r="M783" s="25">
        <f t="shared" si="40"/>
        <v>158244</v>
      </c>
      <c r="N783" s="26"/>
    </row>
    <row r="784" spans="1:14" s="27" customFormat="1" x14ac:dyDescent="0.25">
      <c r="A784" s="21" t="s">
        <v>14</v>
      </c>
      <c r="B784" s="21">
        <v>557</v>
      </c>
      <c r="C784" s="21" t="s">
        <v>15</v>
      </c>
      <c r="D784" s="21">
        <v>27112725</v>
      </c>
      <c r="E784" s="21">
        <v>20401</v>
      </c>
      <c r="F784" s="21" t="s">
        <v>1031</v>
      </c>
      <c r="G784" s="22" t="s">
        <v>1032</v>
      </c>
      <c r="H784" s="21" t="s">
        <v>16</v>
      </c>
      <c r="I784" s="21" t="s">
        <v>30</v>
      </c>
      <c r="J784" s="21" t="s">
        <v>29</v>
      </c>
      <c r="K784" s="23">
        <v>2</v>
      </c>
      <c r="L784" s="25">
        <v>20829</v>
      </c>
      <c r="M784" s="25">
        <f t="shared" si="40"/>
        <v>41658</v>
      </c>
      <c r="N784" s="26"/>
    </row>
    <row r="785" spans="1:14" s="27" customFormat="1" x14ac:dyDescent="0.25">
      <c r="A785" s="21" t="s">
        <v>14</v>
      </c>
      <c r="B785" s="21">
        <v>557</v>
      </c>
      <c r="C785" s="21" t="s">
        <v>15</v>
      </c>
      <c r="D785" s="21">
        <v>27111801</v>
      </c>
      <c r="E785" s="21">
        <v>20401</v>
      </c>
      <c r="F785" s="21" t="s">
        <v>1033</v>
      </c>
      <c r="G785" s="22" t="s">
        <v>1034</v>
      </c>
      <c r="H785" s="21" t="s">
        <v>16</v>
      </c>
      <c r="I785" s="21" t="s">
        <v>30</v>
      </c>
      <c r="J785" s="21" t="s">
        <v>29</v>
      </c>
      <c r="K785" s="23">
        <v>2</v>
      </c>
      <c r="L785" s="25">
        <v>8238</v>
      </c>
      <c r="M785" s="25">
        <f>+K785*L785</f>
        <v>16476</v>
      </c>
      <c r="N785" s="26"/>
    </row>
    <row r="786" spans="1:14" s="27" customFormat="1" x14ac:dyDescent="0.25">
      <c r="A786" s="21" t="s">
        <v>14</v>
      </c>
      <c r="B786" s="21">
        <v>557</v>
      </c>
      <c r="C786" s="21" t="s">
        <v>15</v>
      </c>
      <c r="D786" s="21" t="s">
        <v>246</v>
      </c>
      <c r="E786" s="21">
        <v>20401</v>
      </c>
      <c r="F786" s="21" t="s">
        <v>1008</v>
      </c>
      <c r="G786" s="22" t="s">
        <v>1035</v>
      </c>
      <c r="H786" s="21" t="s">
        <v>16</v>
      </c>
      <c r="I786" s="21" t="s">
        <v>30</v>
      </c>
      <c r="J786" s="21" t="s">
        <v>29</v>
      </c>
      <c r="K786" s="23">
        <v>1</v>
      </c>
      <c r="L786" s="25">
        <v>130544</v>
      </c>
      <c r="M786" s="25">
        <f t="shared" si="40"/>
        <v>130544</v>
      </c>
      <c r="N786" s="26"/>
    </row>
    <row r="787" spans="1:14" s="27" customFormat="1" x14ac:dyDescent="0.25">
      <c r="A787" s="21" t="s">
        <v>14</v>
      </c>
      <c r="B787" s="21">
        <v>557</v>
      </c>
      <c r="C787" s="21" t="s">
        <v>15</v>
      </c>
      <c r="D787" s="21">
        <v>60121301</v>
      </c>
      <c r="E787" s="21" t="s">
        <v>349</v>
      </c>
      <c r="F787" s="21" t="s">
        <v>350</v>
      </c>
      <c r="G787" s="22" t="s">
        <v>1036</v>
      </c>
      <c r="H787" s="21" t="s">
        <v>16</v>
      </c>
      <c r="I787" s="21" t="s">
        <v>30</v>
      </c>
      <c r="J787" s="21" t="s">
        <v>29</v>
      </c>
      <c r="K787" s="23">
        <v>21</v>
      </c>
      <c r="L787" s="25">
        <v>12705</v>
      </c>
      <c r="M787" s="25">
        <f t="shared" si="40"/>
        <v>266805</v>
      </c>
      <c r="N787" s="26"/>
    </row>
    <row r="788" spans="1:14" s="27" customFormat="1" x14ac:dyDescent="0.25">
      <c r="A788" s="21" t="s">
        <v>14</v>
      </c>
      <c r="B788" s="21">
        <v>557</v>
      </c>
      <c r="C788" s="21" t="s">
        <v>15</v>
      </c>
      <c r="D788" s="21">
        <v>24112401</v>
      </c>
      <c r="E788" s="21">
        <v>20401</v>
      </c>
      <c r="F788" s="21" t="s">
        <v>348</v>
      </c>
      <c r="G788" s="22" t="s">
        <v>1037</v>
      </c>
      <c r="H788" s="21" t="s">
        <v>16</v>
      </c>
      <c r="I788" s="21" t="s">
        <v>30</v>
      </c>
      <c r="J788" s="21" t="s">
        <v>29</v>
      </c>
      <c r="K788" s="23">
        <v>5</v>
      </c>
      <c r="L788" s="25">
        <v>11074</v>
      </c>
      <c r="M788" s="25">
        <f t="shared" si="40"/>
        <v>55370</v>
      </c>
      <c r="N788" s="26"/>
    </row>
    <row r="789" spans="1:14" s="27" customFormat="1" x14ac:dyDescent="0.25">
      <c r="A789" s="21" t="s">
        <v>14</v>
      </c>
      <c r="B789" s="21">
        <v>557</v>
      </c>
      <c r="C789" s="21" t="s">
        <v>15</v>
      </c>
      <c r="D789" s="21">
        <v>27111701</v>
      </c>
      <c r="E789" s="21">
        <v>20401</v>
      </c>
      <c r="F789" s="21" t="s">
        <v>1038</v>
      </c>
      <c r="G789" s="22" t="s">
        <v>1039</v>
      </c>
      <c r="H789" s="21" t="s">
        <v>16</v>
      </c>
      <c r="I789" s="21" t="s">
        <v>30</v>
      </c>
      <c r="J789" s="21" t="s">
        <v>29</v>
      </c>
      <c r="K789" s="23">
        <v>2</v>
      </c>
      <c r="L789" s="25">
        <v>966</v>
      </c>
      <c r="M789" s="25">
        <f t="shared" si="40"/>
        <v>1932</v>
      </c>
      <c r="N789" s="26"/>
    </row>
    <row r="790" spans="1:14" s="27" customFormat="1" x14ac:dyDescent="0.25">
      <c r="A790" s="21" t="s">
        <v>14</v>
      </c>
      <c r="B790" s="21">
        <v>557</v>
      </c>
      <c r="C790" s="21" t="s">
        <v>15</v>
      </c>
      <c r="D790" s="21">
        <v>27111701</v>
      </c>
      <c r="E790" s="21">
        <v>20401</v>
      </c>
      <c r="F790" s="21" t="s">
        <v>1038</v>
      </c>
      <c r="G790" s="22" t="s">
        <v>1040</v>
      </c>
      <c r="H790" s="21" t="s">
        <v>16</v>
      </c>
      <c r="I790" s="21" t="s">
        <v>30</v>
      </c>
      <c r="J790" s="21" t="s">
        <v>29</v>
      </c>
      <c r="K790" s="23">
        <v>2</v>
      </c>
      <c r="L790" s="25">
        <v>1407</v>
      </c>
      <c r="M790" s="25">
        <f t="shared" si="40"/>
        <v>2814</v>
      </c>
      <c r="N790" s="26"/>
    </row>
    <row r="791" spans="1:14" s="27" customFormat="1" x14ac:dyDescent="0.25">
      <c r="A791" s="21" t="s">
        <v>14</v>
      </c>
      <c r="B791" s="21">
        <v>557</v>
      </c>
      <c r="C791" s="21" t="s">
        <v>15</v>
      </c>
      <c r="D791" s="21">
        <v>27111701</v>
      </c>
      <c r="E791" s="21">
        <v>20401</v>
      </c>
      <c r="F791" s="21" t="s">
        <v>1038</v>
      </c>
      <c r="G791" s="22" t="s">
        <v>1041</v>
      </c>
      <c r="H791" s="21" t="s">
        <v>16</v>
      </c>
      <c r="I791" s="21" t="s">
        <v>30</v>
      </c>
      <c r="J791" s="21" t="s">
        <v>29</v>
      </c>
      <c r="K791" s="23">
        <v>2</v>
      </c>
      <c r="L791" s="25">
        <v>2126</v>
      </c>
      <c r="M791" s="25">
        <f t="shared" si="40"/>
        <v>4252</v>
      </c>
      <c r="N791" s="26"/>
    </row>
    <row r="792" spans="1:14" s="27" customFormat="1" x14ac:dyDescent="0.25">
      <c r="A792" s="21" t="s">
        <v>14</v>
      </c>
      <c r="B792" s="21">
        <v>557</v>
      </c>
      <c r="C792" s="21" t="s">
        <v>15</v>
      </c>
      <c r="D792" s="21">
        <v>27111701</v>
      </c>
      <c r="E792" s="21">
        <v>20401</v>
      </c>
      <c r="F792" s="21" t="s">
        <v>1038</v>
      </c>
      <c r="G792" s="22" t="s">
        <v>1042</v>
      </c>
      <c r="H792" s="21" t="s">
        <v>16</v>
      </c>
      <c r="I792" s="21" t="s">
        <v>30</v>
      </c>
      <c r="J792" s="21" t="s">
        <v>29</v>
      </c>
      <c r="K792" s="23">
        <v>2</v>
      </c>
      <c r="L792" s="25">
        <v>525</v>
      </c>
      <c r="M792" s="25">
        <f t="shared" si="40"/>
        <v>1050</v>
      </c>
      <c r="N792" s="26"/>
    </row>
    <row r="793" spans="1:14" s="27" customFormat="1" x14ac:dyDescent="0.25">
      <c r="A793" s="21" t="s">
        <v>14</v>
      </c>
      <c r="B793" s="21">
        <v>557</v>
      </c>
      <c r="C793" s="21" t="s">
        <v>15</v>
      </c>
      <c r="D793" s="21">
        <v>27111701</v>
      </c>
      <c r="E793" s="21">
        <v>20401</v>
      </c>
      <c r="F793" s="21" t="s">
        <v>1038</v>
      </c>
      <c r="G793" s="22" t="s">
        <v>1043</v>
      </c>
      <c r="H793" s="21" t="s">
        <v>16</v>
      </c>
      <c r="I793" s="21" t="s">
        <v>30</v>
      </c>
      <c r="J793" s="21" t="s">
        <v>29</v>
      </c>
      <c r="K793" s="23">
        <v>2</v>
      </c>
      <c r="L793" s="25">
        <v>1396</v>
      </c>
      <c r="M793" s="25">
        <f t="shared" si="40"/>
        <v>2792</v>
      </c>
      <c r="N793" s="26"/>
    </row>
    <row r="794" spans="1:14" s="27" customFormat="1" x14ac:dyDescent="0.25">
      <c r="A794" s="21" t="s">
        <v>14</v>
      </c>
      <c r="B794" s="21">
        <v>557</v>
      </c>
      <c r="C794" s="21" t="s">
        <v>15</v>
      </c>
      <c r="D794" s="21" t="s">
        <v>246</v>
      </c>
      <c r="E794" s="21">
        <v>20401</v>
      </c>
      <c r="F794" s="21" t="s">
        <v>1008</v>
      </c>
      <c r="G794" s="22" t="s">
        <v>1044</v>
      </c>
      <c r="H794" s="21" t="s">
        <v>16</v>
      </c>
      <c r="I794" s="21" t="s">
        <v>30</v>
      </c>
      <c r="J794" s="21" t="s">
        <v>29</v>
      </c>
      <c r="K794" s="23">
        <v>3</v>
      </c>
      <c r="L794" s="25">
        <v>11865</v>
      </c>
      <c r="M794" s="25">
        <f t="shared" si="40"/>
        <v>35595</v>
      </c>
      <c r="N794" s="26"/>
    </row>
    <row r="795" spans="1:14" s="27" customFormat="1" x14ac:dyDescent="0.25">
      <c r="A795" s="21" t="s">
        <v>14</v>
      </c>
      <c r="B795" s="21">
        <v>557</v>
      </c>
      <c r="C795" s="21" t="s">
        <v>15</v>
      </c>
      <c r="D795" s="21">
        <v>30191501</v>
      </c>
      <c r="E795" s="21">
        <v>20401</v>
      </c>
      <c r="F795" s="21" t="s">
        <v>138</v>
      </c>
      <c r="G795" s="22" t="s">
        <v>1045</v>
      </c>
      <c r="H795" s="21" t="s">
        <v>16</v>
      </c>
      <c r="I795" s="21" t="s">
        <v>30</v>
      </c>
      <c r="J795" s="21" t="s">
        <v>29</v>
      </c>
      <c r="K795" s="23">
        <v>3</v>
      </c>
      <c r="L795" s="25">
        <v>25122</v>
      </c>
      <c r="M795" s="25">
        <f t="shared" si="40"/>
        <v>75366</v>
      </c>
      <c r="N795" s="26"/>
    </row>
    <row r="796" spans="1:14" s="27" customFormat="1" x14ac:dyDescent="0.25">
      <c r="A796" s="21" t="s">
        <v>14</v>
      </c>
      <c r="B796" s="21">
        <v>557</v>
      </c>
      <c r="C796" s="21" t="s">
        <v>15</v>
      </c>
      <c r="D796" s="21">
        <v>30191501</v>
      </c>
      <c r="E796" s="21">
        <v>20401</v>
      </c>
      <c r="F796" s="21" t="s">
        <v>1046</v>
      </c>
      <c r="G796" s="22" t="s">
        <v>1047</v>
      </c>
      <c r="H796" s="21" t="s">
        <v>16</v>
      </c>
      <c r="I796" s="21" t="s">
        <v>30</v>
      </c>
      <c r="J796" s="21" t="s">
        <v>29</v>
      </c>
      <c r="K796" s="23">
        <v>2</v>
      </c>
      <c r="L796" s="25">
        <v>96917</v>
      </c>
      <c r="M796" s="25">
        <f t="shared" si="40"/>
        <v>193834</v>
      </c>
      <c r="N796" s="26"/>
    </row>
    <row r="797" spans="1:14" s="27" customFormat="1" x14ac:dyDescent="0.25">
      <c r="A797" s="21" t="s">
        <v>14</v>
      </c>
      <c r="B797" s="21">
        <v>557</v>
      </c>
      <c r="C797" s="21" t="s">
        <v>15</v>
      </c>
      <c r="D797" s="21">
        <v>27111701</v>
      </c>
      <c r="E797" s="21">
        <v>20401</v>
      </c>
      <c r="F797" s="21" t="s">
        <v>1048</v>
      </c>
      <c r="G797" s="22" t="s">
        <v>1049</v>
      </c>
      <c r="H797" s="21" t="s">
        <v>16</v>
      </c>
      <c r="I797" s="21" t="s">
        <v>30</v>
      </c>
      <c r="J797" s="21" t="s">
        <v>29</v>
      </c>
      <c r="K797" s="23">
        <v>2</v>
      </c>
      <c r="L797" s="25">
        <v>7232</v>
      </c>
      <c r="M797" s="25">
        <f t="shared" si="40"/>
        <v>14464</v>
      </c>
      <c r="N797" s="26"/>
    </row>
    <row r="798" spans="1:14" s="27" customFormat="1" x14ac:dyDescent="0.25">
      <c r="A798" s="21" t="s">
        <v>14</v>
      </c>
      <c r="B798" s="21">
        <v>557</v>
      </c>
      <c r="C798" s="21" t="s">
        <v>15</v>
      </c>
      <c r="D798" s="21">
        <v>41113637</v>
      </c>
      <c r="E798" s="21">
        <v>20401</v>
      </c>
      <c r="F798" s="21" t="s">
        <v>1050</v>
      </c>
      <c r="G798" s="22" t="s">
        <v>1051</v>
      </c>
      <c r="H798" s="21" t="s">
        <v>16</v>
      </c>
      <c r="I798" s="21" t="s">
        <v>30</v>
      </c>
      <c r="J798" s="21" t="s">
        <v>29</v>
      </c>
      <c r="K798" s="23">
        <v>1</v>
      </c>
      <c r="L798" s="25">
        <v>15820</v>
      </c>
      <c r="M798" s="25">
        <f t="shared" si="40"/>
        <v>15820</v>
      </c>
      <c r="N798" s="26"/>
    </row>
    <row r="799" spans="1:14" s="27" customFormat="1" x14ac:dyDescent="0.25">
      <c r="A799" s="21" t="s">
        <v>14</v>
      </c>
      <c r="B799" s="21">
        <v>557</v>
      </c>
      <c r="C799" s="21" t="s">
        <v>15</v>
      </c>
      <c r="D799" s="21">
        <v>27111801</v>
      </c>
      <c r="E799" s="21">
        <v>20401</v>
      </c>
      <c r="F799" s="21" t="s">
        <v>680</v>
      </c>
      <c r="G799" s="22" t="s">
        <v>1052</v>
      </c>
      <c r="H799" s="21" t="s">
        <v>16</v>
      </c>
      <c r="I799" s="21" t="s">
        <v>30</v>
      </c>
      <c r="J799" s="21" t="s">
        <v>29</v>
      </c>
      <c r="K799" s="23">
        <v>2</v>
      </c>
      <c r="L799" s="25">
        <v>6441</v>
      </c>
      <c r="M799" s="25">
        <f t="shared" si="40"/>
        <v>12882</v>
      </c>
      <c r="N799" s="26"/>
    </row>
    <row r="800" spans="1:14" s="27" customFormat="1" x14ac:dyDescent="0.25">
      <c r="A800" s="21" t="s">
        <v>14</v>
      </c>
      <c r="B800" s="21">
        <v>557</v>
      </c>
      <c r="C800" s="21" t="s">
        <v>15</v>
      </c>
      <c r="D800" s="21">
        <v>23271603</v>
      </c>
      <c r="E800" s="21">
        <v>20401</v>
      </c>
      <c r="F800" s="21" t="s">
        <v>1053</v>
      </c>
      <c r="G800" s="22" t="s">
        <v>1054</v>
      </c>
      <c r="H800" s="21" t="s">
        <v>16</v>
      </c>
      <c r="I800" s="21" t="s">
        <v>30</v>
      </c>
      <c r="J800" s="21" t="s">
        <v>29</v>
      </c>
      <c r="K800" s="23">
        <v>1</v>
      </c>
      <c r="L800" s="25">
        <v>3221</v>
      </c>
      <c r="M800" s="25">
        <f t="shared" si="40"/>
        <v>3221</v>
      </c>
      <c r="N800" s="26"/>
    </row>
    <row r="801" spans="1:14" s="27" customFormat="1" x14ac:dyDescent="0.25">
      <c r="A801" s="21" t="s">
        <v>14</v>
      </c>
      <c r="B801" s="21">
        <v>557</v>
      </c>
      <c r="C801" s="21" t="s">
        <v>15</v>
      </c>
      <c r="D801" s="21">
        <v>27112001</v>
      </c>
      <c r="E801" s="21">
        <v>20401</v>
      </c>
      <c r="F801" s="21" t="s">
        <v>1002</v>
      </c>
      <c r="G801" s="22" t="s">
        <v>1055</v>
      </c>
      <c r="H801" s="21" t="s">
        <v>16</v>
      </c>
      <c r="I801" s="21" t="s">
        <v>30</v>
      </c>
      <c r="J801" s="21" t="s">
        <v>29</v>
      </c>
      <c r="K801" s="23">
        <v>1</v>
      </c>
      <c r="L801" s="25">
        <v>16950</v>
      </c>
      <c r="M801" s="25">
        <f t="shared" si="40"/>
        <v>16950</v>
      </c>
      <c r="N801" s="26"/>
    </row>
    <row r="802" spans="1:14" s="27" customFormat="1" x14ac:dyDescent="0.25">
      <c r="A802" s="21" t="s">
        <v>14</v>
      </c>
      <c r="B802" s="21">
        <v>557</v>
      </c>
      <c r="C802" s="21" t="s">
        <v>15</v>
      </c>
      <c r="D802" s="21">
        <v>44122003</v>
      </c>
      <c r="E802" s="21">
        <v>20401</v>
      </c>
      <c r="F802" s="21" t="s">
        <v>351</v>
      </c>
      <c r="G802" s="22" t="s">
        <v>1056</v>
      </c>
      <c r="H802" s="21" t="s">
        <v>16</v>
      </c>
      <c r="I802" s="21" t="s">
        <v>30</v>
      </c>
      <c r="J802" s="21" t="s">
        <v>29</v>
      </c>
      <c r="K802" s="23">
        <v>10</v>
      </c>
      <c r="L802" s="25">
        <v>2565</v>
      </c>
      <c r="M802" s="25">
        <f t="shared" si="40"/>
        <v>25650</v>
      </c>
      <c r="N802" s="26"/>
    </row>
    <row r="803" spans="1:14" s="27" customFormat="1" x14ac:dyDescent="0.25">
      <c r="A803" s="21" t="s">
        <v>14</v>
      </c>
      <c r="B803" s="21">
        <v>557</v>
      </c>
      <c r="C803" s="21" t="s">
        <v>15</v>
      </c>
      <c r="D803" s="21" t="s">
        <v>246</v>
      </c>
      <c r="E803" s="21">
        <v>20401</v>
      </c>
      <c r="F803" s="21" t="s">
        <v>1008</v>
      </c>
      <c r="G803" s="22" t="s">
        <v>1057</v>
      </c>
      <c r="H803" s="21" t="s">
        <v>16</v>
      </c>
      <c r="I803" s="21" t="s">
        <v>30</v>
      </c>
      <c r="J803" s="21" t="s">
        <v>29</v>
      </c>
      <c r="K803" s="23">
        <v>1</v>
      </c>
      <c r="L803" s="25">
        <v>80000</v>
      </c>
      <c r="M803" s="25">
        <f t="shared" si="40"/>
        <v>80000</v>
      </c>
      <c r="N803" s="26"/>
    </row>
    <row r="804" spans="1:14" s="27" customFormat="1" x14ac:dyDescent="0.25">
      <c r="A804" s="21" t="s">
        <v>14</v>
      </c>
      <c r="B804" s="21">
        <v>557</v>
      </c>
      <c r="C804" s="21" t="s">
        <v>15</v>
      </c>
      <c r="D804" s="21">
        <v>27112719</v>
      </c>
      <c r="E804" s="21">
        <v>20401</v>
      </c>
      <c r="F804" s="21" t="s">
        <v>1058</v>
      </c>
      <c r="G804" s="22" t="s">
        <v>1059</v>
      </c>
      <c r="H804" s="21" t="s">
        <v>16</v>
      </c>
      <c r="I804" s="21" t="s">
        <v>30</v>
      </c>
      <c r="J804" s="21" t="s">
        <v>29</v>
      </c>
      <c r="K804" s="23">
        <v>3</v>
      </c>
      <c r="L804" s="25">
        <v>2100</v>
      </c>
      <c r="M804" s="25">
        <f t="shared" si="40"/>
        <v>6300</v>
      </c>
      <c r="N804" s="26"/>
    </row>
    <row r="805" spans="1:14" s="27" customFormat="1" x14ac:dyDescent="0.25">
      <c r="A805" s="21" t="s">
        <v>14</v>
      </c>
      <c r="B805" s="21">
        <v>557</v>
      </c>
      <c r="C805" s="21" t="s">
        <v>15</v>
      </c>
      <c r="D805" s="21">
        <v>27112719</v>
      </c>
      <c r="E805" s="21">
        <v>20401</v>
      </c>
      <c r="F805" s="21" t="s">
        <v>1058</v>
      </c>
      <c r="G805" s="22" t="s">
        <v>1060</v>
      </c>
      <c r="H805" s="21" t="s">
        <v>16</v>
      </c>
      <c r="I805" s="21" t="s">
        <v>30</v>
      </c>
      <c r="J805" s="21" t="s">
        <v>29</v>
      </c>
      <c r="K805" s="23">
        <v>3</v>
      </c>
      <c r="L805" s="25">
        <v>1350</v>
      </c>
      <c r="M805" s="25">
        <f t="shared" si="40"/>
        <v>4050</v>
      </c>
      <c r="N805" s="26"/>
    </row>
    <row r="806" spans="1:14" s="27" customFormat="1" x14ac:dyDescent="0.25">
      <c r="A806" s="21" t="s">
        <v>14</v>
      </c>
      <c r="B806" s="21">
        <v>557</v>
      </c>
      <c r="C806" s="21" t="s">
        <v>15</v>
      </c>
      <c r="D806" s="21">
        <v>60131503</v>
      </c>
      <c r="E806" s="21">
        <v>20402</v>
      </c>
      <c r="F806" s="21" t="s">
        <v>359</v>
      </c>
      <c r="G806" s="22" t="s">
        <v>1061</v>
      </c>
      <c r="H806" s="21" t="s">
        <v>16</v>
      </c>
      <c r="I806" s="21" t="s">
        <v>30</v>
      </c>
      <c r="J806" s="21" t="s">
        <v>93</v>
      </c>
      <c r="K806" s="23">
        <v>2</v>
      </c>
      <c r="L806" s="25">
        <v>15006</v>
      </c>
      <c r="M806" s="25">
        <f t="shared" si="40"/>
        <v>30012</v>
      </c>
      <c r="N806" s="26"/>
    </row>
    <row r="807" spans="1:14" s="27" customFormat="1" x14ac:dyDescent="0.25">
      <c r="A807" s="21" t="s">
        <v>14</v>
      </c>
      <c r="B807" s="21">
        <v>557</v>
      </c>
      <c r="C807" s="21" t="s">
        <v>15</v>
      </c>
      <c r="D807" s="21">
        <v>27112802</v>
      </c>
      <c r="E807" s="21">
        <v>20402</v>
      </c>
      <c r="F807" s="21" t="s">
        <v>1062</v>
      </c>
      <c r="G807" s="22" t="s">
        <v>1063</v>
      </c>
      <c r="H807" s="21" t="s">
        <v>16</v>
      </c>
      <c r="I807" s="21" t="s">
        <v>30</v>
      </c>
      <c r="J807" s="21" t="s">
        <v>93</v>
      </c>
      <c r="K807" s="23">
        <v>40</v>
      </c>
      <c r="L807" s="25">
        <v>689</v>
      </c>
      <c r="M807" s="25">
        <f t="shared" si="40"/>
        <v>27560</v>
      </c>
      <c r="N807" s="26"/>
    </row>
    <row r="808" spans="1:14" s="27" customFormat="1" x14ac:dyDescent="0.25">
      <c r="A808" s="21" t="s">
        <v>14</v>
      </c>
      <c r="B808" s="21">
        <v>557</v>
      </c>
      <c r="C808" s="21" t="s">
        <v>15</v>
      </c>
      <c r="D808" s="21">
        <v>44121905</v>
      </c>
      <c r="E808" s="21">
        <v>29901</v>
      </c>
      <c r="F808" s="21" t="s">
        <v>1064</v>
      </c>
      <c r="G808" s="22" t="s">
        <v>1065</v>
      </c>
      <c r="H808" s="21" t="s">
        <v>16</v>
      </c>
      <c r="I808" s="21" t="s">
        <v>30</v>
      </c>
      <c r="J808" s="21" t="s">
        <v>29</v>
      </c>
      <c r="K808" s="23">
        <v>40</v>
      </c>
      <c r="L808" s="25">
        <v>4977</v>
      </c>
      <c r="M808" s="25">
        <f t="shared" si="37"/>
        <v>199080</v>
      </c>
      <c r="N808" s="26"/>
    </row>
    <row r="809" spans="1:14" s="27" customFormat="1" x14ac:dyDescent="0.25">
      <c r="A809" s="21" t="s">
        <v>14</v>
      </c>
      <c r="B809" s="21">
        <v>557</v>
      </c>
      <c r="C809" s="21" t="s">
        <v>15</v>
      </c>
      <c r="D809" s="21">
        <v>44121704</v>
      </c>
      <c r="E809" s="21" t="s">
        <v>397</v>
      </c>
      <c r="F809" s="21" t="s">
        <v>38</v>
      </c>
      <c r="G809" s="22" t="s">
        <v>1066</v>
      </c>
      <c r="H809" s="21" t="s">
        <v>16</v>
      </c>
      <c r="I809" s="21" t="s">
        <v>30</v>
      </c>
      <c r="J809" s="21" t="s">
        <v>1067</v>
      </c>
      <c r="K809" s="23">
        <v>1040</v>
      </c>
      <c r="L809" s="25">
        <v>917</v>
      </c>
      <c r="M809" s="25">
        <f t="shared" si="37"/>
        <v>953680</v>
      </c>
      <c r="N809" s="26"/>
    </row>
    <row r="810" spans="1:14" s="27" customFormat="1" x14ac:dyDescent="0.25">
      <c r="A810" s="21" t="s">
        <v>14</v>
      </c>
      <c r="B810" s="21">
        <v>557</v>
      </c>
      <c r="C810" s="21" t="s">
        <v>15</v>
      </c>
      <c r="D810" s="21">
        <v>44121704</v>
      </c>
      <c r="E810" s="21">
        <v>29901</v>
      </c>
      <c r="F810" s="21" t="s">
        <v>38</v>
      </c>
      <c r="G810" s="22" t="s">
        <v>1068</v>
      </c>
      <c r="H810" s="21" t="s">
        <v>16</v>
      </c>
      <c r="I810" s="21" t="s">
        <v>30</v>
      </c>
      <c r="J810" s="21" t="s">
        <v>1067</v>
      </c>
      <c r="K810" s="23">
        <v>534</v>
      </c>
      <c r="L810" s="25">
        <v>917</v>
      </c>
      <c r="M810" s="25">
        <f t="shared" si="37"/>
        <v>489678</v>
      </c>
      <c r="N810" s="26"/>
    </row>
    <row r="811" spans="1:14" s="27" customFormat="1" x14ac:dyDescent="0.25">
      <c r="A811" s="21" t="s">
        <v>14</v>
      </c>
      <c r="B811" s="21">
        <v>557</v>
      </c>
      <c r="C811" s="21" t="s">
        <v>15</v>
      </c>
      <c r="D811" s="21">
        <v>44121704</v>
      </c>
      <c r="E811" s="21">
        <v>29901</v>
      </c>
      <c r="F811" s="21" t="s">
        <v>38</v>
      </c>
      <c r="G811" s="22" t="s">
        <v>1069</v>
      </c>
      <c r="H811" s="21" t="s">
        <v>16</v>
      </c>
      <c r="I811" s="21" t="s">
        <v>30</v>
      </c>
      <c r="J811" s="21" t="s">
        <v>1067</v>
      </c>
      <c r="K811" s="23">
        <v>121</v>
      </c>
      <c r="L811" s="25">
        <v>917</v>
      </c>
      <c r="M811" s="25">
        <f t="shared" si="37"/>
        <v>110957</v>
      </c>
      <c r="N811" s="26"/>
    </row>
    <row r="812" spans="1:14" s="27" customFormat="1" x14ac:dyDescent="0.25">
      <c r="A812" s="21" t="s">
        <v>14</v>
      </c>
      <c r="B812" s="21">
        <v>557</v>
      </c>
      <c r="C812" s="21" t="s">
        <v>15</v>
      </c>
      <c r="D812" s="21">
        <v>44121804</v>
      </c>
      <c r="E812" s="21">
        <v>29901</v>
      </c>
      <c r="F812" s="21" t="s">
        <v>40</v>
      </c>
      <c r="G812" s="22" t="s">
        <v>1070</v>
      </c>
      <c r="H812" s="21" t="s">
        <v>16</v>
      </c>
      <c r="I812" s="21" t="s">
        <v>30</v>
      </c>
      <c r="J812" s="21" t="s">
        <v>1067</v>
      </c>
      <c r="K812" s="23">
        <v>124</v>
      </c>
      <c r="L812" s="25">
        <v>1028</v>
      </c>
      <c r="M812" s="25">
        <f t="shared" si="37"/>
        <v>127472</v>
      </c>
      <c r="N812" s="26"/>
    </row>
    <row r="813" spans="1:14" s="27" customFormat="1" x14ac:dyDescent="0.25">
      <c r="A813" s="21" t="s">
        <v>14</v>
      </c>
      <c r="B813" s="21">
        <v>557</v>
      </c>
      <c r="C813" s="21" t="s">
        <v>15</v>
      </c>
      <c r="D813" s="21">
        <v>44121905</v>
      </c>
      <c r="E813" s="21">
        <v>29901</v>
      </c>
      <c r="F813" s="21" t="s">
        <v>1064</v>
      </c>
      <c r="G813" s="22" t="s">
        <v>1071</v>
      </c>
      <c r="H813" s="21" t="s">
        <v>16</v>
      </c>
      <c r="I813" s="21" t="s">
        <v>30</v>
      </c>
      <c r="J813" s="21" t="s">
        <v>1067</v>
      </c>
      <c r="K813" s="23">
        <v>70</v>
      </c>
      <c r="L813" s="25">
        <v>1706</v>
      </c>
      <c r="M813" s="25">
        <f t="shared" si="37"/>
        <v>119420</v>
      </c>
      <c r="N813" s="26"/>
    </row>
    <row r="814" spans="1:14" s="27" customFormat="1" x14ac:dyDescent="0.25">
      <c r="A814" s="21" t="s">
        <v>14</v>
      </c>
      <c r="B814" s="21">
        <v>557</v>
      </c>
      <c r="C814" s="21" t="s">
        <v>15</v>
      </c>
      <c r="D814" s="21">
        <v>44103506</v>
      </c>
      <c r="E814" s="21">
        <v>29901</v>
      </c>
      <c r="F814" s="21" t="s">
        <v>1072</v>
      </c>
      <c r="G814" s="22" t="s">
        <v>1073</v>
      </c>
      <c r="H814" s="21" t="s">
        <v>16</v>
      </c>
      <c r="I814" s="21" t="s">
        <v>30</v>
      </c>
      <c r="J814" s="21" t="s">
        <v>29</v>
      </c>
      <c r="K814" s="23">
        <v>62</v>
      </c>
      <c r="L814" s="25">
        <v>8085</v>
      </c>
      <c r="M814" s="25">
        <f t="shared" si="37"/>
        <v>501270</v>
      </c>
      <c r="N814" s="26"/>
    </row>
    <row r="815" spans="1:14" s="27" customFormat="1" x14ac:dyDescent="0.25">
      <c r="A815" s="21" t="s">
        <v>14</v>
      </c>
      <c r="B815" s="21">
        <v>557</v>
      </c>
      <c r="C815" s="21" t="s">
        <v>15</v>
      </c>
      <c r="D815" s="21">
        <v>31201610</v>
      </c>
      <c r="E815" s="21">
        <v>29901</v>
      </c>
      <c r="F815" s="21" t="s">
        <v>51</v>
      </c>
      <c r="G815" s="22" t="s">
        <v>160</v>
      </c>
      <c r="H815" s="21" t="s">
        <v>16</v>
      </c>
      <c r="I815" s="21" t="s">
        <v>30</v>
      </c>
      <c r="J815" s="21" t="s">
        <v>1067</v>
      </c>
      <c r="K815" s="23">
        <v>653</v>
      </c>
      <c r="L815" s="25">
        <v>534</v>
      </c>
      <c r="M815" s="25">
        <f t="shared" si="37"/>
        <v>348702</v>
      </c>
      <c r="N815" s="26"/>
    </row>
    <row r="816" spans="1:14" s="27" customFormat="1" x14ac:dyDescent="0.25">
      <c r="A816" s="21" t="s">
        <v>14</v>
      </c>
      <c r="B816" s="21">
        <v>557</v>
      </c>
      <c r="C816" s="21" t="s">
        <v>15</v>
      </c>
      <c r="D816" s="21">
        <v>31201610</v>
      </c>
      <c r="E816" s="21">
        <v>29901</v>
      </c>
      <c r="F816" s="21" t="s">
        <v>51</v>
      </c>
      <c r="G816" s="22" t="s">
        <v>161</v>
      </c>
      <c r="H816" s="21" t="s">
        <v>16</v>
      </c>
      <c r="I816" s="21" t="s">
        <v>30</v>
      </c>
      <c r="J816" s="21" t="s">
        <v>1067</v>
      </c>
      <c r="K816" s="23">
        <v>830</v>
      </c>
      <c r="L816" s="25">
        <v>1130</v>
      </c>
      <c r="M816" s="25">
        <f t="shared" si="37"/>
        <v>937900</v>
      </c>
      <c r="N816" s="26"/>
    </row>
    <row r="817" spans="1:14" s="27" customFormat="1" x14ac:dyDescent="0.25">
      <c r="A817" s="21" t="s">
        <v>14</v>
      </c>
      <c r="B817" s="21">
        <v>557</v>
      </c>
      <c r="C817" s="21" t="s">
        <v>15</v>
      </c>
      <c r="D817" s="21">
        <v>44121704</v>
      </c>
      <c r="E817" s="21">
        <v>29901</v>
      </c>
      <c r="F817" s="21" t="s">
        <v>38</v>
      </c>
      <c r="G817" s="22" t="s">
        <v>1074</v>
      </c>
      <c r="H817" s="21" t="s">
        <v>16</v>
      </c>
      <c r="I817" s="21" t="s">
        <v>30</v>
      </c>
      <c r="J817" s="21" t="s">
        <v>1067</v>
      </c>
      <c r="K817" s="23">
        <v>377</v>
      </c>
      <c r="L817" s="25">
        <v>1130</v>
      </c>
      <c r="M817" s="25">
        <f t="shared" si="37"/>
        <v>426010</v>
      </c>
      <c r="N817" s="26"/>
    </row>
    <row r="818" spans="1:14" s="27" customFormat="1" x14ac:dyDescent="0.25">
      <c r="A818" s="21" t="s">
        <v>14</v>
      </c>
      <c r="B818" s="21">
        <v>557</v>
      </c>
      <c r="C818" s="21" t="s">
        <v>15</v>
      </c>
      <c r="D818" s="21">
        <v>43201824</v>
      </c>
      <c r="E818" s="21">
        <v>29901</v>
      </c>
      <c r="F818" s="21" t="s">
        <v>52</v>
      </c>
      <c r="G818" s="22" t="s">
        <v>194</v>
      </c>
      <c r="H818" s="21" t="s">
        <v>16</v>
      </c>
      <c r="I818" s="21" t="s">
        <v>30</v>
      </c>
      <c r="J818" s="21" t="s">
        <v>1067</v>
      </c>
      <c r="K818" s="23">
        <v>248</v>
      </c>
      <c r="L818" s="25">
        <v>10171</v>
      </c>
      <c r="M818" s="25">
        <f t="shared" si="37"/>
        <v>2522408</v>
      </c>
      <c r="N818" s="26"/>
    </row>
    <row r="819" spans="1:14" s="27" customFormat="1" x14ac:dyDescent="0.25">
      <c r="A819" s="21" t="s">
        <v>14</v>
      </c>
      <c r="B819" s="21">
        <v>557</v>
      </c>
      <c r="C819" s="21" t="s">
        <v>15</v>
      </c>
      <c r="D819" s="21" t="s">
        <v>246</v>
      </c>
      <c r="E819" s="21">
        <v>29901</v>
      </c>
      <c r="F819" s="21" t="s">
        <v>1075</v>
      </c>
      <c r="G819" s="22" t="s">
        <v>1076</v>
      </c>
      <c r="H819" s="21" t="s">
        <v>16</v>
      </c>
      <c r="I819" s="21" t="s">
        <v>30</v>
      </c>
      <c r="J819" s="21" t="s">
        <v>32</v>
      </c>
      <c r="K819" s="23">
        <v>1</v>
      </c>
      <c r="L819" s="25">
        <v>137240</v>
      </c>
      <c r="M819" s="25">
        <f t="shared" si="37"/>
        <v>137240</v>
      </c>
      <c r="N819" s="26"/>
    </row>
    <row r="820" spans="1:14" s="27" customFormat="1" ht="26.25" x14ac:dyDescent="0.25">
      <c r="A820" s="21" t="s">
        <v>14</v>
      </c>
      <c r="B820" s="21">
        <v>557</v>
      </c>
      <c r="C820" s="21" t="s">
        <v>15</v>
      </c>
      <c r="D820" s="21">
        <v>31201512</v>
      </c>
      <c r="E820" s="21">
        <v>29901</v>
      </c>
      <c r="F820" s="21" t="s">
        <v>41</v>
      </c>
      <c r="G820" s="22" t="s">
        <v>179</v>
      </c>
      <c r="H820" s="21" t="s">
        <v>16</v>
      </c>
      <c r="I820" s="21" t="s">
        <v>30</v>
      </c>
      <c r="J820" s="21" t="s">
        <v>1067</v>
      </c>
      <c r="K820" s="23">
        <v>495</v>
      </c>
      <c r="L820" s="25">
        <v>299</v>
      </c>
      <c r="M820" s="25">
        <f t="shared" si="37"/>
        <v>148005</v>
      </c>
      <c r="N820" s="26"/>
    </row>
    <row r="821" spans="1:14" s="27" customFormat="1" ht="26.25" x14ac:dyDescent="0.25">
      <c r="A821" s="21" t="s">
        <v>14</v>
      </c>
      <c r="B821" s="21">
        <v>557</v>
      </c>
      <c r="C821" s="21" t="s">
        <v>15</v>
      </c>
      <c r="D821" s="21">
        <v>31201503</v>
      </c>
      <c r="E821" s="21" t="s">
        <v>397</v>
      </c>
      <c r="F821" s="21" t="s">
        <v>125</v>
      </c>
      <c r="G821" s="22" t="s">
        <v>165</v>
      </c>
      <c r="H821" s="21" t="s">
        <v>16</v>
      </c>
      <c r="I821" s="21" t="s">
        <v>30</v>
      </c>
      <c r="J821" s="21" t="s">
        <v>1067</v>
      </c>
      <c r="K821" s="23">
        <v>579</v>
      </c>
      <c r="L821" s="25">
        <v>644</v>
      </c>
      <c r="M821" s="25">
        <f t="shared" si="37"/>
        <v>372876</v>
      </c>
      <c r="N821" s="26"/>
    </row>
    <row r="822" spans="1:14" s="27" customFormat="1" x14ac:dyDescent="0.25">
      <c r="A822" s="21" t="s">
        <v>14</v>
      </c>
      <c r="B822" s="21">
        <v>557</v>
      </c>
      <c r="C822" s="21" t="s">
        <v>15</v>
      </c>
      <c r="D822" s="21">
        <v>31201512</v>
      </c>
      <c r="E822" s="21">
        <v>29901</v>
      </c>
      <c r="F822" s="21" t="s">
        <v>41</v>
      </c>
      <c r="G822" s="22" t="s">
        <v>209</v>
      </c>
      <c r="H822" s="21" t="s">
        <v>16</v>
      </c>
      <c r="I822" s="21" t="s">
        <v>30</v>
      </c>
      <c r="J822" s="21" t="s">
        <v>29</v>
      </c>
      <c r="K822" s="23">
        <v>438</v>
      </c>
      <c r="L822" s="25">
        <v>2825</v>
      </c>
      <c r="M822" s="25">
        <f t="shared" si="37"/>
        <v>1237350</v>
      </c>
      <c r="N822" s="26"/>
    </row>
    <row r="823" spans="1:14" s="27" customFormat="1" x14ac:dyDescent="0.25">
      <c r="A823" s="21" t="s">
        <v>14</v>
      </c>
      <c r="B823" s="21">
        <v>557</v>
      </c>
      <c r="C823" s="21" t="s">
        <v>15</v>
      </c>
      <c r="D823" s="21">
        <v>44121802</v>
      </c>
      <c r="E823" s="21" t="s">
        <v>397</v>
      </c>
      <c r="F823" s="21" t="s">
        <v>44</v>
      </c>
      <c r="G823" s="22" t="s">
        <v>190</v>
      </c>
      <c r="H823" s="21" t="s">
        <v>16</v>
      </c>
      <c r="I823" s="21" t="s">
        <v>30</v>
      </c>
      <c r="J823" s="21" t="s">
        <v>1067</v>
      </c>
      <c r="K823" s="23">
        <v>623</v>
      </c>
      <c r="L823" s="25">
        <v>290</v>
      </c>
      <c r="M823" s="25">
        <f t="shared" si="37"/>
        <v>180670</v>
      </c>
      <c r="N823" s="26"/>
    </row>
    <row r="824" spans="1:14" s="27" customFormat="1" x14ac:dyDescent="0.25">
      <c r="A824" s="21" t="s">
        <v>14</v>
      </c>
      <c r="B824" s="21">
        <v>557</v>
      </c>
      <c r="C824" s="21" t="s">
        <v>15</v>
      </c>
      <c r="D824" s="21">
        <v>43201809</v>
      </c>
      <c r="E824" s="21">
        <v>29901</v>
      </c>
      <c r="F824" s="21" t="s">
        <v>46</v>
      </c>
      <c r="G824" s="22" t="s">
        <v>1077</v>
      </c>
      <c r="H824" s="21" t="s">
        <v>16</v>
      </c>
      <c r="I824" s="21" t="s">
        <v>30</v>
      </c>
      <c r="J824" s="21" t="s">
        <v>1067</v>
      </c>
      <c r="K824" s="23">
        <v>150</v>
      </c>
      <c r="L824" s="25">
        <v>5966</v>
      </c>
      <c r="M824" s="25">
        <f t="shared" si="37"/>
        <v>894900</v>
      </c>
      <c r="N824" s="26"/>
    </row>
    <row r="825" spans="1:14" s="27" customFormat="1" x14ac:dyDescent="0.25">
      <c r="A825" s="21" t="s">
        <v>14</v>
      </c>
      <c r="B825" s="21">
        <v>557</v>
      </c>
      <c r="C825" s="21" t="s">
        <v>15</v>
      </c>
      <c r="D825" s="21">
        <v>43201824</v>
      </c>
      <c r="E825" s="21">
        <v>29901</v>
      </c>
      <c r="F825" s="21" t="s">
        <v>52</v>
      </c>
      <c r="G825" s="22" t="s">
        <v>1078</v>
      </c>
      <c r="H825" s="21" t="s">
        <v>16</v>
      </c>
      <c r="I825" s="21" t="s">
        <v>30</v>
      </c>
      <c r="J825" s="21" t="s">
        <v>1067</v>
      </c>
      <c r="K825" s="23">
        <v>1</v>
      </c>
      <c r="L825" s="25">
        <v>1093694</v>
      </c>
      <c r="M825" s="25">
        <f t="shared" si="37"/>
        <v>1093694</v>
      </c>
      <c r="N825" s="26"/>
    </row>
    <row r="826" spans="1:14" s="27" customFormat="1" x14ac:dyDescent="0.25">
      <c r="A826" s="21" t="s">
        <v>14</v>
      </c>
      <c r="B826" s="21">
        <v>557</v>
      </c>
      <c r="C826" s="21" t="s">
        <v>15</v>
      </c>
      <c r="D826" s="21">
        <v>44121708</v>
      </c>
      <c r="E826" s="21">
        <v>29901</v>
      </c>
      <c r="F826" s="21" t="s">
        <v>61</v>
      </c>
      <c r="G826" s="22" t="s">
        <v>251</v>
      </c>
      <c r="H826" s="21" t="s">
        <v>16</v>
      </c>
      <c r="I826" s="21" t="s">
        <v>30</v>
      </c>
      <c r="J826" s="21" t="s">
        <v>1067</v>
      </c>
      <c r="K826" s="23">
        <v>169</v>
      </c>
      <c r="L826" s="25">
        <v>1600</v>
      </c>
      <c r="M826" s="25">
        <f t="shared" si="37"/>
        <v>270400</v>
      </c>
      <c r="N826" s="26"/>
    </row>
    <row r="827" spans="1:14" s="27" customFormat="1" x14ac:dyDescent="0.25">
      <c r="A827" s="21" t="s">
        <v>14</v>
      </c>
      <c r="B827" s="21">
        <v>557</v>
      </c>
      <c r="C827" s="21" t="s">
        <v>15</v>
      </c>
      <c r="D827" s="21">
        <v>44121708</v>
      </c>
      <c r="E827" s="21">
        <v>29901</v>
      </c>
      <c r="F827" s="21" t="s">
        <v>61</v>
      </c>
      <c r="G827" s="22" t="s">
        <v>1079</v>
      </c>
      <c r="H827" s="21" t="s">
        <v>16</v>
      </c>
      <c r="I827" s="21" t="s">
        <v>30</v>
      </c>
      <c r="J827" s="21" t="s">
        <v>1067</v>
      </c>
      <c r="K827" s="23">
        <v>13</v>
      </c>
      <c r="L827" s="25">
        <v>3605</v>
      </c>
      <c r="M827" s="25">
        <f t="shared" si="37"/>
        <v>46865</v>
      </c>
      <c r="N827" s="26"/>
    </row>
    <row r="828" spans="1:14" s="27" customFormat="1" x14ac:dyDescent="0.25">
      <c r="A828" s="21" t="s">
        <v>14</v>
      </c>
      <c r="B828" s="21">
        <v>557</v>
      </c>
      <c r="C828" s="21" t="s">
        <v>15</v>
      </c>
      <c r="D828" s="21">
        <v>44121708</v>
      </c>
      <c r="E828" s="21">
        <v>29901</v>
      </c>
      <c r="F828" s="21" t="s">
        <v>62</v>
      </c>
      <c r="G828" s="22" t="s">
        <v>1080</v>
      </c>
      <c r="H828" s="21" t="s">
        <v>16</v>
      </c>
      <c r="I828" s="21" t="s">
        <v>30</v>
      </c>
      <c r="J828" s="21" t="s">
        <v>1067</v>
      </c>
      <c r="K828" s="23">
        <v>191</v>
      </c>
      <c r="L828" s="25">
        <v>2849</v>
      </c>
      <c r="M828" s="25">
        <f t="shared" si="37"/>
        <v>544159</v>
      </c>
      <c r="N828" s="26"/>
    </row>
    <row r="829" spans="1:14" s="27" customFormat="1" x14ac:dyDescent="0.25">
      <c r="A829" s="21" t="s">
        <v>14</v>
      </c>
      <c r="B829" s="21">
        <v>557</v>
      </c>
      <c r="C829" s="21" t="s">
        <v>15</v>
      </c>
      <c r="D829" s="21">
        <v>44121708</v>
      </c>
      <c r="E829" s="21">
        <v>29901</v>
      </c>
      <c r="F829" s="21" t="s">
        <v>62</v>
      </c>
      <c r="G829" s="22" t="s">
        <v>1080</v>
      </c>
      <c r="H829" s="21" t="s">
        <v>16</v>
      </c>
      <c r="I829" s="21" t="s">
        <v>30</v>
      </c>
      <c r="J829" s="21" t="s">
        <v>1067</v>
      </c>
      <c r="K829" s="23">
        <v>1</v>
      </c>
      <c r="L829" s="25">
        <v>46655</v>
      </c>
      <c r="M829" s="25">
        <f t="shared" si="37"/>
        <v>46655</v>
      </c>
      <c r="N829" s="26"/>
    </row>
    <row r="830" spans="1:14" s="27" customFormat="1" x14ac:dyDescent="0.25">
      <c r="A830" s="21" t="s">
        <v>14</v>
      </c>
      <c r="B830" s="21">
        <v>557</v>
      </c>
      <c r="C830" s="21" t="s">
        <v>15</v>
      </c>
      <c r="D830" s="21">
        <v>44121708</v>
      </c>
      <c r="E830" s="21" t="s">
        <v>397</v>
      </c>
      <c r="F830" s="21" t="s">
        <v>127</v>
      </c>
      <c r="G830" s="22" t="s">
        <v>1081</v>
      </c>
      <c r="H830" s="21" t="s">
        <v>16</v>
      </c>
      <c r="I830" s="21" t="s">
        <v>30</v>
      </c>
      <c r="J830" s="21" t="s">
        <v>1067</v>
      </c>
      <c r="K830" s="23">
        <v>82</v>
      </c>
      <c r="L830" s="25">
        <v>2849</v>
      </c>
      <c r="M830" s="25">
        <f t="shared" si="37"/>
        <v>233618</v>
      </c>
      <c r="N830" s="26"/>
    </row>
    <row r="831" spans="1:14" s="27" customFormat="1" x14ac:dyDescent="0.25">
      <c r="A831" s="21" t="s">
        <v>14</v>
      </c>
      <c r="B831" s="21">
        <v>557</v>
      </c>
      <c r="C831" s="21" t="s">
        <v>15</v>
      </c>
      <c r="D831" s="21">
        <v>44121708</v>
      </c>
      <c r="E831" s="21">
        <v>29901</v>
      </c>
      <c r="F831" s="21" t="s">
        <v>62</v>
      </c>
      <c r="G831" s="22" t="s">
        <v>1082</v>
      </c>
      <c r="H831" s="21" t="s">
        <v>16</v>
      </c>
      <c r="I831" s="21" t="s">
        <v>30</v>
      </c>
      <c r="J831" s="21" t="s">
        <v>1067</v>
      </c>
      <c r="K831" s="23">
        <v>10</v>
      </c>
      <c r="L831" s="25">
        <v>2849</v>
      </c>
      <c r="M831" s="25">
        <f t="shared" si="37"/>
        <v>28490</v>
      </c>
      <c r="N831" s="26"/>
    </row>
    <row r="832" spans="1:14" s="27" customFormat="1" ht="26.25" x14ac:dyDescent="0.25">
      <c r="A832" s="21" t="s">
        <v>14</v>
      </c>
      <c r="B832" s="21">
        <v>557</v>
      </c>
      <c r="C832" s="21" t="s">
        <v>15</v>
      </c>
      <c r="D832" s="21">
        <v>44121708</v>
      </c>
      <c r="E832" s="21">
        <v>29901</v>
      </c>
      <c r="F832" s="21" t="s">
        <v>62</v>
      </c>
      <c r="G832" s="22" t="s">
        <v>173</v>
      </c>
      <c r="H832" s="21" t="s">
        <v>16</v>
      </c>
      <c r="I832" s="21" t="s">
        <v>30</v>
      </c>
      <c r="J832" s="21" t="s">
        <v>1067</v>
      </c>
      <c r="K832" s="23">
        <v>255</v>
      </c>
      <c r="L832" s="25">
        <v>2883</v>
      </c>
      <c r="M832" s="25">
        <f t="shared" si="37"/>
        <v>735165</v>
      </c>
      <c r="N832" s="26"/>
    </row>
    <row r="833" spans="1:14" s="27" customFormat="1" ht="26.25" x14ac:dyDescent="0.25">
      <c r="A833" s="21" t="s">
        <v>14</v>
      </c>
      <c r="B833" s="21">
        <v>557</v>
      </c>
      <c r="C833" s="21" t="s">
        <v>15</v>
      </c>
      <c r="D833" s="21">
        <v>44121708</v>
      </c>
      <c r="E833" s="21">
        <v>29901</v>
      </c>
      <c r="F833" s="21" t="s">
        <v>62</v>
      </c>
      <c r="G833" s="22" t="s">
        <v>1083</v>
      </c>
      <c r="H833" s="21" t="s">
        <v>16</v>
      </c>
      <c r="I833" s="21" t="s">
        <v>30</v>
      </c>
      <c r="J833" s="21" t="s">
        <v>1067</v>
      </c>
      <c r="K833" s="23">
        <v>195</v>
      </c>
      <c r="L833" s="25">
        <v>2883</v>
      </c>
      <c r="M833" s="25">
        <f t="shared" si="37"/>
        <v>562185</v>
      </c>
      <c r="N833" s="26"/>
    </row>
    <row r="834" spans="1:14" s="27" customFormat="1" x14ac:dyDescent="0.25">
      <c r="A834" s="21" t="s">
        <v>14</v>
      </c>
      <c r="B834" s="21">
        <v>557</v>
      </c>
      <c r="C834" s="21" t="s">
        <v>15</v>
      </c>
      <c r="D834" s="21">
        <v>44121704</v>
      </c>
      <c r="E834" s="21">
        <v>29901</v>
      </c>
      <c r="F834" s="21" t="s">
        <v>39</v>
      </c>
      <c r="G834" s="22" t="s">
        <v>1084</v>
      </c>
      <c r="H834" s="21" t="s">
        <v>16</v>
      </c>
      <c r="I834" s="21" t="s">
        <v>30</v>
      </c>
      <c r="J834" s="21" t="s">
        <v>1067</v>
      </c>
      <c r="K834" s="23">
        <v>62</v>
      </c>
      <c r="L834" s="25">
        <v>1695</v>
      </c>
      <c r="M834" s="25">
        <f t="shared" si="37"/>
        <v>105090</v>
      </c>
      <c r="N834" s="26"/>
    </row>
    <row r="835" spans="1:14" s="27" customFormat="1" x14ac:dyDescent="0.25">
      <c r="A835" s="21" t="s">
        <v>14</v>
      </c>
      <c r="B835" s="21">
        <v>557</v>
      </c>
      <c r="C835" s="21" t="s">
        <v>15</v>
      </c>
      <c r="D835" s="21">
        <v>44101716</v>
      </c>
      <c r="E835" s="21">
        <v>29901</v>
      </c>
      <c r="F835" s="21" t="s">
        <v>65</v>
      </c>
      <c r="G835" s="22" t="s">
        <v>225</v>
      </c>
      <c r="H835" s="21" t="s">
        <v>16</v>
      </c>
      <c r="I835" s="21" t="s">
        <v>30</v>
      </c>
      <c r="J835" s="21" t="s">
        <v>1067</v>
      </c>
      <c r="K835" s="23">
        <v>338</v>
      </c>
      <c r="L835" s="25">
        <v>1813</v>
      </c>
      <c r="M835" s="25">
        <f t="shared" si="37"/>
        <v>612794</v>
      </c>
      <c r="N835" s="26"/>
    </row>
    <row r="836" spans="1:14" s="27" customFormat="1" x14ac:dyDescent="0.25">
      <c r="A836" s="21" t="s">
        <v>14</v>
      </c>
      <c r="B836" s="21">
        <v>557</v>
      </c>
      <c r="C836" s="21" t="s">
        <v>15</v>
      </c>
      <c r="D836" s="21">
        <v>44102001</v>
      </c>
      <c r="E836" s="21">
        <v>29901</v>
      </c>
      <c r="F836" s="21" t="s">
        <v>123</v>
      </c>
      <c r="G836" s="22" t="s">
        <v>156</v>
      </c>
      <c r="H836" s="21" t="s">
        <v>16</v>
      </c>
      <c r="I836" s="21" t="s">
        <v>30</v>
      </c>
      <c r="J836" s="21" t="s">
        <v>1067</v>
      </c>
      <c r="K836" s="23">
        <v>140</v>
      </c>
      <c r="L836" s="25">
        <v>4909</v>
      </c>
      <c r="M836" s="25">
        <f t="shared" si="37"/>
        <v>687260</v>
      </c>
      <c r="N836" s="26"/>
    </row>
    <row r="837" spans="1:14" s="27" customFormat="1" x14ac:dyDescent="0.25">
      <c r="A837" s="21" t="s">
        <v>14</v>
      </c>
      <c r="B837" s="21">
        <v>557</v>
      </c>
      <c r="C837" s="21" t="s">
        <v>15</v>
      </c>
      <c r="D837" s="21">
        <v>44121613</v>
      </c>
      <c r="E837" s="21">
        <v>29901</v>
      </c>
      <c r="F837" s="21" t="s">
        <v>1085</v>
      </c>
      <c r="G837" s="22" t="s">
        <v>227</v>
      </c>
      <c r="H837" s="21" t="s">
        <v>16</v>
      </c>
      <c r="I837" s="21" t="s">
        <v>30</v>
      </c>
      <c r="J837" s="21" t="s">
        <v>1067</v>
      </c>
      <c r="K837" s="23">
        <v>205</v>
      </c>
      <c r="L837" s="25">
        <v>221</v>
      </c>
      <c r="M837" s="25">
        <f t="shared" si="37"/>
        <v>45305</v>
      </c>
      <c r="N837" s="26"/>
    </row>
    <row r="838" spans="1:14" s="27" customFormat="1" x14ac:dyDescent="0.25">
      <c r="A838" s="21" t="s">
        <v>14</v>
      </c>
      <c r="B838" s="21">
        <v>557</v>
      </c>
      <c r="C838" s="21" t="s">
        <v>15</v>
      </c>
      <c r="D838" s="21">
        <v>44121619</v>
      </c>
      <c r="E838" s="21">
        <v>29901</v>
      </c>
      <c r="F838" s="21" t="s">
        <v>71</v>
      </c>
      <c r="G838" s="22" t="s">
        <v>1086</v>
      </c>
      <c r="H838" s="21" t="s">
        <v>16</v>
      </c>
      <c r="I838" s="21" t="s">
        <v>30</v>
      </c>
      <c r="J838" s="21" t="s">
        <v>1067</v>
      </c>
      <c r="K838" s="23">
        <v>27</v>
      </c>
      <c r="L838" s="25">
        <v>2360</v>
      </c>
      <c r="M838" s="25">
        <f t="shared" si="37"/>
        <v>63720</v>
      </c>
      <c r="N838" s="26"/>
    </row>
    <row r="839" spans="1:14" s="27" customFormat="1" x14ac:dyDescent="0.25">
      <c r="A839" s="21" t="s">
        <v>14</v>
      </c>
      <c r="B839" s="21">
        <v>557</v>
      </c>
      <c r="C839" s="21" t="s">
        <v>15</v>
      </c>
      <c r="D839" s="21">
        <v>44121618</v>
      </c>
      <c r="E839" s="21">
        <v>29901</v>
      </c>
      <c r="F839" s="21" t="s">
        <v>1087</v>
      </c>
      <c r="G839" s="22" t="s">
        <v>157</v>
      </c>
      <c r="H839" s="21" t="s">
        <v>16</v>
      </c>
      <c r="I839" s="21" t="s">
        <v>30</v>
      </c>
      <c r="J839" s="21" t="s">
        <v>1067</v>
      </c>
      <c r="K839" s="23">
        <v>604</v>
      </c>
      <c r="L839" s="25">
        <v>775</v>
      </c>
      <c r="M839" s="25">
        <f t="shared" si="37"/>
        <v>468100</v>
      </c>
      <c r="N839" s="26"/>
    </row>
    <row r="840" spans="1:14" s="27" customFormat="1" x14ac:dyDescent="0.25">
      <c r="A840" s="21" t="s">
        <v>14</v>
      </c>
      <c r="B840" s="21">
        <v>557</v>
      </c>
      <c r="C840" s="21" t="s">
        <v>15</v>
      </c>
      <c r="D840" s="21">
        <v>31201512</v>
      </c>
      <c r="E840" s="21">
        <v>29901</v>
      </c>
      <c r="F840" s="21" t="s">
        <v>41</v>
      </c>
      <c r="G840" s="22" t="s">
        <v>188</v>
      </c>
      <c r="H840" s="21" t="s">
        <v>16</v>
      </c>
      <c r="I840" s="21" t="s">
        <v>30</v>
      </c>
      <c r="J840" s="21" t="s">
        <v>1067</v>
      </c>
      <c r="K840" s="23">
        <v>282</v>
      </c>
      <c r="L840" s="25">
        <v>1716</v>
      </c>
      <c r="M840" s="25">
        <f t="shared" si="37"/>
        <v>483912</v>
      </c>
      <c r="N840" s="26"/>
    </row>
    <row r="841" spans="1:14" s="27" customFormat="1" x14ac:dyDescent="0.25">
      <c r="A841" s="21" t="s">
        <v>14</v>
      </c>
      <c r="B841" s="21">
        <v>557</v>
      </c>
      <c r="C841" s="21" t="s">
        <v>15</v>
      </c>
      <c r="D841" s="21">
        <v>44122118</v>
      </c>
      <c r="E841" s="21">
        <v>29901</v>
      </c>
      <c r="F841" s="21" t="s">
        <v>50</v>
      </c>
      <c r="G841" s="22" t="s">
        <v>181</v>
      </c>
      <c r="H841" s="21" t="s">
        <v>16</v>
      </c>
      <c r="I841" s="21" t="s">
        <v>30</v>
      </c>
      <c r="J841" s="21" t="s">
        <v>1067</v>
      </c>
      <c r="K841" s="23">
        <v>669</v>
      </c>
      <c r="L841" s="25">
        <v>511</v>
      </c>
      <c r="M841" s="25">
        <f t="shared" si="37"/>
        <v>341859</v>
      </c>
      <c r="N841" s="26"/>
    </row>
    <row r="842" spans="1:14" s="27" customFormat="1" x14ac:dyDescent="0.25">
      <c r="A842" s="21" t="s">
        <v>14</v>
      </c>
      <c r="B842" s="21">
        <v>557</v>
      </c>
      <c r="C842" s="21" t="s">
        <v>15</v>
      </c>
      <c r="D842" s="21">
        <v>44122104</v>
      </c>
      <c r="E842" s="21">
        <v>29901</v>
      </c>
      <c r="F842" s="21" t="s">
        <v>43</v>
      </c>
      <c r="G842" s="22" t="s">
        <v>166</v>
      </c>
      <c r="H842" s="21" t="s">
        <v>16</v>
      </c>
      <c r="I842" s="21" t="s">
        <v>30</v>
      </c>
      <c r="J842" s="21" t="s">
        <v>1067</v>
      </c>
      <c r="K842" s="23">
        <v>164</v>
      </c>
      <c r="L842" s="25">
        <v>368</v>
      </c>
      <c r="M842" s="25">
        <f t="shared" si="37"/>
        <v>60352</v>
      </c>
      <c r="N842" s="26"/>
    </row>
    <row r="843" spans="1:14" s="27" customFormat="1" x14ac:dyDescent="0.25">
      <c r="A843" s="21" t="s">
        <v>14</v>
      </c>
      <c r="B843" s="21">
        <v>557</v>
      </c>
      <c r="C843" s="21" t="s">
        <v>15</v>
      </c>
      <c r="D843" s="21">
        <v>44121615</v>
      </c>
      <c r="E843" s="21">
        <v>29901</v>
      </c>
      <c r="F843" s="21" t="s">
        <v>379</v>
      </c>
      <c r="G843" s="22" t="s">
        <v>1088</v>
      </c>
      <c r="H843" s="21" t="s">
        <v>16</v>
      </c>
      <c r="I843" s="21" t="s">
        <v>30</v>
      </c>
      <c r="J843" s="21" t="s">
        <v>29</v>
      </c>
      <c r="K843" s="23">
        <v>13</v>
      </c>
      <c r="L843" s="25">
        <v>8927</v>
      </c>
      <c r="M843" s="25">
        <f t="shared" si="37"/>
        <v>116051</v>
      </c>
      <c r="N843" s="26"/>
    </row>
    <row r="844" spans="1:14" s="27" customFormat="1" x14ac:dyDescent="0.25">
      <c r="A844" s="21" t="s">
        <v>14</v>
      </c>
      <c r="B844" s="21">
        <v>557</v>
      </c>
      <c r="C844" s="21" t="s">
        <v>15</v>
      </c>
      <c r="D844" s="21">
        <v>44122107</v>
      </c>
      <c r="E844" s="21">
        <v>29901</v>
      </c>
      <c r="F844" s="21" t="s">
        <v>54</v>
      </c>
      <c r="G844" s="22" t="s">
        <v>168</v>
      </c>
      <c r="H844" s="21" t="s">
        <v>16</v>
      </c>
      <c r="I844" s="21" t="s">
        <v>30</v>
      </c>
      <c r="J844" s="21" t="s">
        <v>1067</v>
      </c>
      <c r="K844" s="23">
        <v>443</v>
      </c>
      <c r="L844" s="25">
        <v>426</v>
      </c>
      <c r="M844" s="25">
        <f t="shared" si="37"/>
        <v>188718</v>
      </c>
      <c r="N844" s="26"/>
    </row>
    <row r="845" spans="1:14" s="27" customFormat="1" x14ac:dyDescent="0.25">
      <c r="A845" s="21" t="s">
        <v>14</v>
      </c>
      <c r="B845" s="21">
        <v>557</v>
      </c>
      <c r="C845" s="21" t="s">
        <v>15</v>
      </c>
      <c r="D845" s="21">
        <v>44101716</v>
      </c>
      <c r="E845" s="21" t="s">
        <v>397</v>
      </c>
      <c r="F845" s="21" t="s">
        <v>65</v>
      </c>
      <c r="G845" s="22" t="s">
        <v>1089</v>
      </c>
      <c r="H845" s="21" t="s">
        <v>16</v>
      </c>
      <c r="I845" s="21" t="s">
        <v>30</v>
      </c>
      <c r="J845" s="21" t="s">
        <v>29</v>
      </c>
      <c r="K845" s="23">
        <v>12</v>
      </c>
      <c r="L845" s="25">
        <v>678</v>
      </c>
      <c r="M845" s="25">
        <f t="shared" si="37"/>
        <v>8136</v>
      </c>
      <c r="N845" s="26"/>
    </row>
    <row r="846" spans="1:14" s="27" customFormat="1" x14ac:dyDescent="0.25">
      <c r="A846" s="21" t="s">
        <v>14</v>
      </c>
      <c r="B846" s="21">
        <v>557</v>
      </c>
      <c r="C846" s="21" t="s">
        <v>15</v>
      </c>
      <c r="D846" s="21">
        <v>44002001</v>
      </c>
      <c r="E846" s="21" t="s">
        <v>397</v>
      </c>
      <c r="F846" s="21" t="s">
        <v>1090</v>
      </c>
      <c r="G846" s="22" t="s">
        <v>1091</v>
      </c>
      <c r="H846" s="21" t="s">
        <v>16</v>
      </c>
      <c r="I846" s="21" t="s">
        <v>30</v>
      </c>
      <c r="J846" s="21" t="s">
        <v>1067</v>
      </c>
      <c r="K846" s="23">
        <v>110</v>
      </c>
      <c r="L846" s="25">
        <v>5911</v>
      </c>
      <c r="M846" s="25">
        <f t="shared" si="37"/>
        <v>650210</v>
      </c>
      <c r="N846" s="26"/>
    </row>
    <row r="847" spans="1:14" s="27" customFormat="1" x14ac:dyDescent="0.25">
      <c r="A847" s="21" t="s">
        <v>14</v>
      </c>
      <c r="B847" s="21">
        <v>557</v>
      </c>
      <c r="C847" s="21" t="s">
        <v>15</v>
      </c>
      <c r="D847" s="21">
        <v>31201623</v>
      </c>
      <c r="E847" s="21" t="s">
        <v>397</v>
      </c>
      <c r="F847" s="21" t="s">
        <v>1092</v>
      </c>
      <c r="G847" s="22" t="s">
        <v>1093</v>
      </c>
      <c r="H847" s="21" t="s">
        <v>16</v>
      </c>
      <c r="I847" s="21" t="s">
        <v>30</v>
      </c>
      <c r="J847" s="21" t="s">
        <v>1067</v>
      </c>
      <c r="K847" s="23">
        <v>109</v>
      </c>
      <c r="L847" s="25">
        <v>1938</v>
      </c>
      <c r="M847" s="25">
        <f t="shared" si="37"/>
        <v>211242</v>
      </c>
      <c r="N847" s="26"/>
    </row>
    <row r="848" spans="1:14" s="27" customFormat="1" x14ac:dyDescent="0.25">
      <c r="A848" s="21" t="s">
        <v>14</v>
      </c>
      <c r="B848" s="21">
        <v>557</v>
      </c>
      <c r="C848" s="21" t="s">
        <v>15</v>
      </c>
      <c r="D848" s="21">
        <v>44122101</v>
      </c>
      <c r="E848" s="21" t="s">
        <v>397</v>
      </c>
      <c r="F848" s="21" t="s">
        <v>37</v>
      </c>
      <c r="G848" s="22" t="s">
        <v>147</v>
      </c>
      <c r="H848" s="21" t="s">
        <v>16</v>
      </c>
      <c r="I848" s="21" t="s">
        <v>30</v>
      </c>
      <c r="J848" s="21" t="s">
        <v>1067</v>
      </c>
      <c r="K848" s="23">
        <v>13</v>
      </c>
      <c r="L848" s="25">
        <v>1661</v>
      </c>
      <c r="M848" s="25">
        <f t="shared" si="37"/>
        <v>21593</v>
      </c>
      <c r="N848" s="26"/>
    </row>
    <row r="849" spans="1:14" s="27" customFormat="1" x14ac:dyDescent="0.25">
      <c r="A849" s="21" t="s">
        <v>14</v>
      </c>
      <c r="B849" s="21">
        <v>557</v>
      </c>
      <c r="C849" s="21" t="s">
        <v>15</v>
      </c>
      <c r="D849" s="21">
        <v>44122101</v>
      </c>
      <c r="E849" s="21" t="s">
        <v>397</v>
      </c>
      <c r="F849" s="21" t="s">
        <v>37</v>
      </c>
      <c r="G849" s="22" t="s">
        <v>1094</v>
      </c>
      <c r="H849" s="21" t="s">
        <v>16</v>
      </c>
      <c r="I849" s="21" t="s">
        <v>30</v>
      </c>
      <c r="J849" s="21" t="s">
        <v>29</v>
      </c>
      <c r="K849" s="23">
        <v>22</v>
      </c>
      <c r="L849" s="25">
        <v>565</v>
      </c>
      <c r="M849" s="25">
        <f t="shared" si="37"/>
        <v>12430</v>
      </c>
      <c r="N849" s="26"/>
    </row>
    <row r="850" spans="1:14" s="27" customFormat="1" x14ac:dyDescent="0.25">
      <c r="A850" s="21" t="s">
        <v>14</v>
      </c>
      <c r="B850" s="21">
        <v>557</v>
      </c>
      <c r="C850" s="21" t="s">
        <v>15</v>
      </c>
      <c r="D850" s="21">
        <v>44121704</v>
      </c>
      <c r="E850" s="21" t="s">
        <v>397</v>
      </c>
      <c r="F850" s="21" t="s">
        <v>38</v>
      </c>
      <c r="G850" s="22" t="s">
        <v>1095</v>
      </c>
      <c r="H850" s="21" t="s">
        <v>16</v>
      </c>
      <c r="I850" s="21" t="s">
        <v>30</v>
      </c>
      <c r="J850" s="21" t="s">
        <v>1067</v>
      </c>
      <c r="K850" s="23">
        <v>265</v>
      </c>
      <c r="L850" s="25">
        <v>1382</v>
      </c>
      <c r="M850" s="25">
        <f t="shared" si="37"/>
        <v>366230</v>
      </c>
      <c r="N850" s="26"/>
    </row>
    <row r="851" spans="1:14" s="27" customFormat="1" x14ac:dyDescent="0.25">
      <c r="A851" s="21" t="s">
        <v>14</v>
      </c>
      <c r="B851" s="21">
        <v>557</v>
      </c>
      <c r="C851" s="21" t="s">
        <v>15</v>
      </c>
      <c r="D851" s="21">
        <v>44121704</v>
      </c>
      <c r="E851" s="21" t="s">
        <v>397</v>
      </c>
      <c r="F851" s="21" t="s">
        <v>38</v>
      </c>
      <c r="G851" s="22" t="s">
        <v>1096</v>
      </c>
      <c r="H851" s="21" t="s">
        <v>16</v>
      </c>
      <c r="I851" s="21" t="s">
        <v>30</v>
      </c>
      <c r="J851" s="21" t="s">
        <v>1067</v>
      </c>
      <c r="K851" s="23">
        <v>690</v>
      </c>
      <c r="L851" s="25">
        <v>1382</v>
      </c>
      <c r="M851" s="25">
        <f t="shared" si="37"/>
        <v>953580</v>
      </c>
      <c r="N851" s="26"/>
    </row>
    <row r="852" spans="1:14" s="27" customFormat="1" x14ac:dyDescent="0.25">
      <c r="A852" s="21" t="s">
        <v>14</v>
      </c>
      <c r="B852" s="21">
        <v>557</v>
      </c>
      <c r="C852" s="21" t="s">
        <v>15</v>
      </c>
      <c r="D852" s="21">
        <v>44121704</v>
      </c>
      <c r="E852" s="21" t="s">
        <v>397</v>
      </c>
      <c r="F852" s="21" t="s">
        <v>38</v>
      </c>
      <c r="G852" s="22" t="s">
        <v>1084</v>
      </c>
      <c r="H852" s="21" t="s">
        <v>16</v>
      </c>
      <c r="I852" s="21" t="s">
        <v>30</v>
      </c>
      <c r="J852" s="21" t="s">
        <v>1067</v>
      </c>
      <c r="K852" s="23">
        <v>81</v>
      </c>
      <c r="L852" s="25">
        <v>1382</v>
      </c>
      <c r="M852" s="25">
        <f t="shared" si="37"/>
        <v>111942</v>
      </c>
      <c r="N852" s="26"/>
    </row>
    <row r="853" spans="1:14" s="27" customFormat="1" x14ac:dyDescent="0.25">
      <c r="A853" s="21" t="s">
        <v>14</v>
      </c>
      <c r="B853" s="21">
        <v>557</v>
      </c>
      <c r="C853" s="21" t="s">
        <v>15</v>
      </c>
      <c r="D853" s="21" t="s">
        <v>246</v>
      </c>
      <c r="E853" s="21">
        <v>29901</v>
      </c>
      <c r="F853" s="21" t="s">
        <v>1075</v>
      </c>
      <c r="G853" s="22" t="s">
        <v>1097</v>
      </c>
      <c r="H853" s="21" t="s">
        <v>16</v>
      </c>
      <c r="I853" s="21" t="s">
        <v>30</v>
      </c>
      <c r="J853" s="21" t="s">
        <v>93</v>
      </c>
      <c r="K853" s="23">
        <v>77</v>
      </c>
      <c r="L853" s="25">
        <v>1646</v>
      </c>
      <c r="M853" s="25">
        <f t="shared" si="37"/>
        <v>126742</v>
      </c>
      <c r="N853" s="26"/>
    </row>
    <row r="854" spans="1:14" s="27" customFormat="1" x14ac:dyDescent="0.25">
      <c r="A854" s="21" t="s">
        <v>14</v>
      </c>
      <c r="B854" s="21">
        <v>557</v>
      </c>
      <c r="C854" s="21" t="s">
        <v>15</v>
      </c>
      <c r="D854" s="21">
        <v>55121807</v>
      </c>
      <c r="E854" s="21">
        <v>29901</v>
      </c>
      <c r="F854" s="21" t="s">
        <v>1075</v>
      </c>
      <c r="G854" s="22" t="s">
        <v>1098</v>
      </c>
      <c r="H854" s="21" t="s">
        <v>16</v>
      </c>
      <c r="I854" s="21" t="s">
        <v>30</v>
      </c>
      <c r="J854" s="21" t="s">
        <v>1067</v>
      </c>
      <c r="K854" s="23">
        <v>25</v>
      </c>
      <c r="L854" s="25">
        <v>4047</v>
      </c>
      <c r="M854" s="25">
        <f t="shared" si="37"/>
        <v>101175</v>
      </c>
      <c r="N854" s="26"/>
    </row>
    <row r="855" spans="1:14" s="27" customFormat="1" x14ac:dyDescent="0.25">
      <c r="A855" s="21" t="s">
        <v>14</v>
      </c>
      <c r="B855" s="21">
        <v>557</v>
      </c>
      <c r="C855" s="21" t="s">
        <v>15</v>
      </c>
      <c r="D855" s="21">
        <v>44121707</v>
      </c>
      <c r="E855" s="21">
        <v>29901</v>
      </c>
      <c r="F855" s="21" t="s">
        <v>58</v>
      </c>
      <c r="G855" s="22" t="s">
        <v>1099</v>
      </c>
      <c r="H855" s="21" t="s">
        <v>16</v>
      </c>
      <c r="I855" s="21" t="s">
        <v>30</v>
      </c>
      <c r="J855" s="21" t="s">
        <v>29</v>
      </c>
      <c r="K855" s="23">
        <v>15</v>
      </c>
      <c r="L855" s="25">
        <v>7684</v>
      </c>
      <c r="M855" s="25">
        <f t="shared" si="37"/>
        <v>115260</v>
      </c>
      <c r="N855" s="26"/>
    </row>
    <row r="856" spans="1:14" s="27" customFormat="1" ht="26.25" x14ac:dyDescent="0.25">
      <c r="A856" s="21" t="s">
        <v>14</v>
      </c>
      <c r="B856" s="21">
        <v>557</v>
      </c>
      <c r="C856" s="21" t="s">
        <v>15</v>
      </c>
      <c r="D856" s="21">
        <v>44122032</v>
      </c>
      <c r="E856" s="21">
        <v>29901</v>
      </c>
      <c r="F856" s="21" t="s">
        <v>1100</v>
      </c>
      <c r="G856" s="22" t="s">
        <v>1101</v>
      </c>
      <c r="H856" s="21" t="s">
        <v>16</v>
      </c>
      <c r="I856" s="21" t="s">
        <v>30</v>
      </c>
      <c r="J856" s="21" t="s">
        <v>29</v>
      </c>
      <c r="K856" s="23">
        <v>55</v>
      </c>
      <c r="L856" s="25">
        <v>4509</v>
      </c>
      <c r="M856" s="25">
        <f t="shared" si="37"/>
        <v>247995</v>
      </c>
      <c r="N856" s="26"/>
    </row>
    <row r="857" spans="1:14" s="27" customFormat="1" x14ac:dyDescent="0.25">
      <c r="A857" s="21" t="s">
        <v>14</v>
      </c>
      <c r="B857" s="21">
        <v>557</v>
      </c>
      <c r="C857" s="21" t="s">
        <v>15</v>
      </c>
      <c r="D857" s="21">
        <v>44121704</v>
      </c>
      <c r="E857" s="21">
        <v>29901</v>
      </c>
      <c r="F857" s="21" t="s">
        <v>39</v>
      </c>
      <c r="G857" s="22" t="s">
        <v>1084</v>
      </c>
      <c r="H857" s="21" t="s">
        <v>16</v>
      </c>
      <c r="I857" s="21" t="s">
        <v>30</v>
      </c>
      <c r="J857" s="21" t="s">
        <v>29</v>
      </c>
      <c r="K857" s="23">
        <v>39</v>
      </c>
      <c r="L857" s="25">
        <v>5650</v>
      </c>
      <c r="M857" s="25">
        <f t="shared" si="37"/>
        <v>220350</v>
      </c>
      <c r="N857" s="26"/>
    </row>
    <row r="858" spans="1:14" s="27" customFormat="1" x14ac:dyDescent="0.25">
      <c r="A858" s="21" t="s">
        <v>14</v>
      </c>
      <c r="B858" s="21">
        <v>557</v>
      </c>
      <c r="C858" s="21" t="s">
        <v>15</v>
      </c>
      <c r="D858" s="21">
        <v>44121704</v>
      </c>
      <c r="E858" s="21">
        <v>29901</v>
      </c>
      <c r="F858" s="21" t="s">
        <v>39</v>
      </c>
      <c r="G858" s="22" t="s">
        <v>1084</v>
      </c>
      <c r="H858" s="21" t="s">
        <v>16</v>
      </c>
      <c r="I858" s="21" t="s">
        <v>30</v>
      </c>
      <c r="J858" s="21" t="s">
        <v>29</v>
      </c>
      <c r="K858" s="23">
        <v>79</v>
      </c>
      <c r="L858" s="25">
        <v>7910</v>
      </c>
      <c r="M858" s="25">
        <f t="shared" si="37"/>
        <v>624890</v>
      </c>
      <c r="N858" s="26"/>
    </row>
    <row r="859" spans="1:14" s="27" customFormat="1" x14ac:dyDescent="0.25">
      <c r="A859" s="21" t="s">
        <v>14</v>
      </c>
      <c r="B859" s="21">
        <v>557</v>
      </c>
      <c r="C859" s="21" t="s">
        <v>15</v>
      </c>
      <c r="D859" s="21">
        <v>44121704</v>
      </c>
      <c r="E859" s="21">
        <v>29901</v>
      </c>
      <c r="F859" s="21" t="s">
        <v>39</v>
      </c>
      <c r="G859" s="22" t="s">
        <v>1084</v>
      </c>
      <c r="H859" s="21" t="s">
        <v>16</v>
      </c>
      <c r="I859" s="21" t="s">
        <v>30</v>
      </c>
      <c r="J859" s="21" t="s">
        <v>29</v>
      </c>
      <c r="K859" s="23">
        <v>5</v>
      </c>
      <c r="L859" s="25">
        <v>11300</v>
      </c>
      <c r="M859" s="25">
        <f t="shared" si="37"/>
        <v>56500</v>
      </c>
      <c r="N859" s="26"/>
    </row>
    <row r="860" spans="1:14" s="27" customFormat="1" ht="26.25" x14ac:dyDescent="0.25">
      <c r="A860" s="21" t="s">
        <v>14</v>
      </c>
      <c r="B860" s="21">
        <v>557</v>
      </c>
      <c r="C860" s="21" t="s">
        <v>15</v>
      </c>
      <c r="D860" s="21">
        <v>44122106</v>
      </c>
      <c r="E860" s="21">
        <v>29901</v>
      </c>
      <c r="F860" s="21" t="s">
        <v>66</v>
      </c>
      <c r="G860" s="22" t="s">
        <v>1102</v>
      </c>
      <c r="H860" s="21" t="s">
        <v>16</v>
      </c>
      <c r="I860" s="21" t="s">
        <v>30</v>
      </c>
      <c r="J860" s="21" t="s">
        <v>1067</v>
      </c>
      <c r="K860" s="23">
        <v>87</v>
      </c>
      <c r="L860" s="25">
        <v>255</v>
      </c>
      <c r="M860" s="25">
        <f t="shared" si="37"/>
        <v>22185</v>
      </c>
      <c r="N860" s="26"/>
    </row>
    <row r="861" spans="1:14" s="27" customFormat="1" x14ac:dyDescent="0.25">
      <c r="A861" s="21" t="s">
        <v>14</v>
      </c>
      <c r="B861" s="21">
        <v>557</v>
      </c>
      <c r="C861" s="21" t="s">
        <v>15</v>
      </c>
      <c r="D861" s="21">
        <v>31201505</v>
      </c>
      <c r="E861" s="21">
        <v>29901</v>
      </c>
      <c r="F861" s="21" t="s">
        <v>1103</v>
      </c>
      <c r="G861" s="22" t="s">
        <v>1104</v>
      </c>
      <c r="H861" s="21" t="s">
        <v>16</v>
      </c>
      <c r="I861" s="21" t="s">
        <v>30</v>
      </c>
      <c r="J861" s="21" t="s">
        <v>29</v>
      </c>
      <c r="K861" s="23">
        <v>73</v>
      </c>
      <c r="L861" s="25">
        <v>4520</v>
      </c>
      <c r="M861" s="25">
        <f t="shared" si="37"/>
        <v>329960</v>
      </c>
      <c r="N861" s="26"/>
    </row>
    <row r="862" spans="1:14" s="27" customFormat="1" x14ac:dyDescent="0.25">
      <c r="A862" s="21" t="s">
        <v>14</v>
      </c>
      <c r="B862" s="21">
        <v>557</v>
      </c>
      <c r="C862" s="21" t="s">
        <v>15</v>
      </c>
      <c r="D862" s="21">
        <v>31201512</v>
      </c>
      <c r="E862" s="21">
        <v>29901</v>
      </c>
      <c r="F862" s="21" t="s">
        <v>41</v>
      </c>
      <c r="G862" s="22" t="s">
        <v>1105</v>
      </c>
      <c r="H862" s="21" t="s">
        <v>16</v>
      </c>
      <c r="I862" s="21" t="s">
        <v>30</v>
      </c>
      <c r="J862" s="21" t="s">
        <v>1067</v>
      </c>
      <c r="K862" s="23">
        <v>250</v>
      </c>
      <c r="L862" s="25">
        <v>663</v>
      </c>
      <c r="M862" s="25">
        <f t="shared" si="37"/>
        <v>165750</v>
      </c>
      <c r="N862" s="26"/>
    </row>
    <row r="863" spans="1:14" s="27" customFormat="1" x14ac:dyDescent="0.25">
      <c r="A863" s="21" t="s">
        <v>14</v>
      </c>
      <c r="B863" s="21">
        <v>557</v>
      </c>
      <c r="C863" s="21" t="s">
        <v>15</v>
      </c>
      <c r="D863" s="21">
        <v>44121612</v>
      </c>
      <c r="E863" s="21">
        <v>29901</v>
      </c>
      <c r="F863" s="21" t="s">
        <v>407</v>
      </c>
      <c r="G863" s="22" t="s">
        <v>1106</v>
      </c>
      <c r="H863" s="21" t="s">
        <v>16</v>
      </c>
      <c r="I863" s="21" t="s">
        <v>30</v>
      </c>
      <c r="J863" s="21" t="s">
        <v>1067</v>
      </c>
      <c r="K863" s="23">
        <v>175</v>
      </c>
      <c r="L863" s="25">
        <v>237</v>
      </c>
      <c r="M863" s="25">
        <f t="shared" si="37"/>
        <v>41475</v>
      </c>
      <c r="N863" s="26"/>
    </row>
    <row r="864" spans="1:14" s="27" customFormat="1" x14ac:dyDescent="0.25">
      <c r="A864" s="21" t="s">
        <v>14</v>
      </c>
      <c r="B864" s="21">
        <v>557</v>
      </c>
      <c r="C864" s="21" t="s">
        <v>15</v>
      </c>
      <c r="D864" s="21">
        <v>44103124</v>
      </c>
      <c r="E864" s="21">
        <v>29901</v>
      </c>
      <c r="F864" s="21" t="s">
        <v>1107</v>
      </c>
      <c r="G864" s="22" t="s">
        <v>1108</v>
      </c>
      <c r="H864" s="21" t="s">
        <v>16</v>
      </c>
      <c r="I864" s="21" t="s">
        <v>30</v>
      </c>
      <c r="J864" s="21" t="s">
        <v>29</v>
      </c>
      <c r="K864" s="23">
        <v>2</v>
      </c>
      <c r="L864" s="25">
        <v>67800</v>
      </c>
      <c r="M864" s="25">
        <f t="shared" si="37"/>
        <v>135600</v>
      </c>
      <c r="N864" s="26"/>
    </row>
    <row r="865" spans="1:14" s="27" customFormat="1" ht="26.25" x14ac:dyDescent="0.25">
      <c r="A865" s="21" t="s">
        <v>14</v>
      </c>
      <c r="B865" s="21">
        <v>557</v>
      </c>
      <c r="C865" s="21" t="s">
        <v>15</v>
      </c>
      <c r="D865" s="21">
        <v>43201824</v>
      </c>
      <c r="E865" s="21">
        <v>29901</v>
      </c>
      <c r="F865" s="21" t="s">
        <v>52</v>
      </c>
      <c r="G865" s="22" t="s">
        <v>1109</v>
      </c>
      <c r="H865" s="21" t="s">
        <v>16</v>
      </c>
      <c r="I865" s="21" t="s">
        <v>30</v>
      </c>
      <c r="J865" s="21" t="s">
        <v>1067</v>
      </c>
      <c r="K865" s="23">
        <v>210</v>
      </c>
      <c r="L865" s="25">
        <v>17105</v>
      </c>
      <c r="M865" s="25">
        <f t="shared" si="37"/>
        <v>3592050</v>
      </c>
      <c r="N865" s="26"/>
    </row>
    <row r="866" spans="1:14" s="27" customFormat="1" x14ac:dyDescent="0.25">
      <c r="A866" s="21" t="s">
        <v>14</v>
      </c>
      <c r="B866" s="21">
        <v>557</v>
      </c>
      <c r="C866" s="21" t="s">
        <v>15</v>
      </c>
      <c r="D866" s="21">
        <v>44122008</v>
      </c>
      <c r="E866" s="21">
        <v>29901</v>
      </c>
      <c r="F866" s="21" t="s">
        <v>457</v>
      </c>
      <c r="G866" s="22" t="s">
        <v>1110</v>
      </c>
      <c r="H866" s="21" t="s">
        <v>16</v>
      </c>
      <c r="I866" s="21" t="s">
        <v>30</v>
      </c>
      <c r="J866" s="21" t="s">
        <v>1067</v>
      </c>
      <c r="K866" s="23">
        <v>325</v>
      </c>
      <c r="L866" s="25">
        <v>705</v>
      </c>
      <c r="M866" s="25">
        <f t="shared" si="37"/>
        <v>229125</v>
      </c>
      <c r="N866" s="26"/>
    </row>
    <row r="867" spans="1:14" s="27" customFormat="1" x14ac:dyDescent="0.25">
      <c r="A867" s="21" t="s">
        <v>14</v>
      </c>
      <c r="B867" s="21">
        <v>557</v>
      </c>
      <c r="C867" s="21" t="s">
        <v>15</v>
      </c>
      <c r="D867" s="21">
        <v>44122032</v>
      </c>
      <c r="E867" s="21">
        <v>29901</v>
      </c>
      <c r="F867" s="21" t="s">
        <v>450</v>
      </c>
      <c r="G867" s="22" t="s">
        <v>1111</v>
      </c>
      <c r="H867" s="21" t="s">
        <v>16</v>
      </c>
      <c r="I867" s="21" t="s">
        <v>30</v>
      </c>
      <c r="J867" s="21" t="s">
        <v>29</v>
      </c>
      <c r="K867" s="23">
        <v>117</v>
      </c>
      <c r="L867" s="25">
        <v>362</v>
      </c>
      <c r="M867" s="25">
        <f t="shared" si="37"/>
        <v>42354</v>
      </c>
      <c r="N867" s="26"/>
    </row>
    <row r="868" spans="1:14" s="27" customFormat="1" x14ac:dyDescent="0.25">
      <c r="A868" s="21" t="s">
        <v>14</v>
      </c>
      <c r="B868" s="21">
        <v>557</v>
      </c>
      <c r="C868" s="21" t="s">
        <v>15</v>
      </c>
      <c r="D868" s="21">
        <v>31201623</v>
      </c>
      <c r="E868" s="21" t="s">
        <v>397</v>
      </c>
      <c r="F868" s="21" t="s">
        <v>1092</v>
      </c>
      <c r="G868" s="22" t="s">
        <v>1112</v>
      </c>
      <c r="H868" s="21" t="s">
        <v>16</v>
      </c>
      <c r="I868" s="21" t="s">
        <v>30</v>
      </c>
      <c r="J868" s="21" t="s">
        <v>1067</v>
      </c>
      <c r="K868" s="23">
        <v>50</v>
      </c>
      <c r="L868" s="25">
        <v>402</v>
      </c>
      <c r="M868" s="25">
        <f t="shared" si="37"/>
        <v>20100</v>
      </c>
      <c r="N868" s="26"/>
    </row>
    <row r="869" spans="1:14" s="27" customFormat="1" x14ac:dyDescent="0.25">
      <c r="A869" s="21" t="s">
        <v>14</v>
      </c>
      <c r="B869" s="21">
        <v>557</v>
      </c>
      <c r="C869" s="21" t="s">
        <v>15</v>
      </c>
      <c r="D869" s="21">
        <v>43201824</v>
      </c>
      <c r="E869" s="21">
        <v>29901</v>
      </c>
      <c r="F869" s="21" t="s">
        <v>52</v>
      </c>
      <c r="G869" s="22" t="s">
        <v>238</v>
      </c>
      <c r="H869" s="21" t="s">
        <v>16</v>
      </c>
      <c r="I869" s="21" t="s">
        <v>30</v>
      </c>
      <c r="J869" s="21" t="s">
        <v>1067</v>
      </c>
      <c r="K869" s="23">
        <v>412</v>
      </c>
      <c r="L869" s="25">
        <v>1190</v>
      </c>
      <c r="M869" s="25">
        <f t="shared" si="37"/>
        <v>490280</v>
      </c>
      <c r="N869" s="26"/>
    </row>
    <row r="870" spans="1:14" s="27" customFormat="1" x14ac:dyDescent="0.25">
      <c r="A870" s="21" t="s">
        <v>14</v>
      </c>
      <c r="B870" s="21">
        <v>557</v>
      </c>
      <c r="C870" s="21" t="s">
        <v>15</v>
      </c>
      <c r="D870" s="21">
        <v>44121622</v>
      </c>
      <c r="E870" s="21">
        <v>29901</v>
      </c>
      <c r="F870" s="21" t="s">
        <v>57</v>
      </c>
      <c r="G870" s="22" t="s">
        <v>180</v>
      </c>
      <c r="H870" s="21" t="s">
        <v>16</v>
      </c>
      <c r="I870" s="21" t="s">
        <v>30</v>
      </c>
      <c r="J870" s="21" t="s">
        <v>1067</v>
      </c>
      <c r="K870" s="23">
        <v>299</v>
      </c>
      <c r="L870" s="25">
        <v>387</v>
      </c>
      <c r="M870" s="25">
        <f t="shared" si="37"/>
        <v>115713</v>
      </c>
      <c r="N870" s="26"/>
    </row>
    <row r="871" spans="1:14" s="27" customFormat="1" x14ac:dyDescent="0.25">
      <c r="A871" s="21" t="s">
        <v>14</v>
      </c>
      <c r="B871" s="21">
        <v>557</v>
      </c>
      <c r="C871" s="21" t="s">
        <v>15</v>
      </c>
      <c r="D871" s="21" t="s">
        <v>246</v>
      </c>
      <c r="E871" s="21">
        <v>29901</v>
      </c>
      <c r="F871" s="21" t="s">
        <v>1113</v>
      </c>
      <c r="G871" s="22" t="s">
        <v>1114</v>
      </c>
      <c r="H871" s="21" t="s">
        <v>16</v>
      </c>
      <c r="I871" s="21" t="s">
        <v>30</v>
      </c>
      <c r="J871" s="21" t="s">
        <v>29</v>
      </c>
      <c r="K871" s="23">
        <v>26</v>
      </c>
      <c r="L871" s="25">
        <v>11300</v>
      </c>
      <c r="M871" s="25">
        <f t="shared" si="37"/>
        <v>293800</v>
      </c>
      <c r="N871" s="26"/>
    </row>
    <row r="872" spans="1:14" s="27" customFormat="1" x14ac:dyDescent="0.25">
      <c r="A872" s="21" t="s">
        <v>14</v>
      </c>
      <c r="B872" s="21">
        <v>557</v>
      </c>
      <c r="C872" s="21" t="s">
        <v>15</v>
      </c>
      <c r="D872" s="21">
        <v>60121518</v>
      </c>
      <c r="E872" s="21">
        <v>29901</v>
      </c>
      <c r="F872" s="21" t="s">
        <v>1115</v>
      </c>
      <c r="G872" s="22" t="s">
        <v>1116</v>
      </c>
      <c r="H872" s="21" t="s">
        <v>16</v>
      </c>
      <c r="I872" s="21" t="s">
        <v>30</v>
      </c>
      <c r="J872" s="21" t="s">
        <v>1067</v>
      </c>
      <c r="K872" s="23">
        <v>11</v>
      </c>
      <c r="L872" s="25">
        <v>1921</v>
      </c>
      <c r="M872" s="25">
        <f t="shared" si="37"/>
        <v>21131</v>
      </c>
      <c r="N872" s="26"/>
    </row>
    <row r="873" spans="1:14" s="27" customFormat="1" x14ac:dyDescent="0.25">
      <c r="A873" s="21" t="s">
        <v>14</v>
      </c>
      <c r="B873" s="21">
        <v>557</v>
      </c>
      <c r="C873" s="21" t="s">
        <v>15</v>
      </c>
      <c r="D873" s="21">
        <v>44121706</v>
      </c>
      <c r="E873" s="21">
        <v>29901</v>
      </c>
      <c r="F873" s="21" t="s">
        <v>59</v>
      </c>
      <c r="G873" s="22" t="s">
        <v>1117</v>
      </c>
      <c r="H873" s="21" t="s">
        <v>16</v>
      </c>
      <c r="I873" s="21" t="s">
        <v>30</v>
      </c>
      <c r="J873" s="21" t="s">
        <v>1067</v>
      </c>
      <c r="K873" s="23">
        <v>261</v>
      </c>
      <c r="L873" s="25">
        <v>1255</v>
      </c>
      <c r="M873" s="25">
        <f t="shared" si="37"/>
        <v>327555</v>
      </c>
      <c r="N873" s="26"/>
    </row>
    <row r="874" spans="1:14" s="27" customFormat="1" x14ac:dyDescent="0.25">
      <c r="A874" s="21" t="s">
        <v>14</v>
      </c>
      <c r="B874" s="21">
        <v>557</v>
      </c>
      <c r="C874" s="21" t="s">
        <v>15</v>
      </c>
      <c r="D874" s="21">
        <v>44121706</v>
      </c>
      <c r="E874" s="21">
        <v>29901</v>
      </c>
      <c r="F874" s="21" t="s">
        <v>60</v>
      </c>
      <c r="G874" s="22" t="s">
        <v>193</v>
      </c>
      <c r="H874" s="21" t="s">
        <v>16</v>
      </c>
      <c r="I874" s="21" t="s">
        <v>30</v>
      </c>
      <c r="J874" s="21" t="s">
        <v>1067</v>
      </c>
      <c r="K874" s="23">
        <v>984</v>
      </c>
      <c r="L874" s="25">
        <v>142</v>
      </c>
      <c r="M874" s="25">
        <f t="shared" si="37"/>
        <v>139728</v>
      </c>
      <c r="N874" s="26"/>
    </row>
    <row r="875" spans="1:14" s="27" customFormat="1" x14ac:dyDescent="0.25">
      <c r="A875" s="21" t="s">
        <v>14</v>
      </c>
      <c r="B875" s="21">
        <v>557</v>
      </c>
      <c r="C875" s="21" t="s">
        <v>15</v>
      </c>
      <c r="D875" s="21">
        <v>43211798</v>
      </c>
      <c r="E875" s="21">
        <v>29901</v>
      </c>
      <c r="F875" s="21" t="s">
        <v>461</v>
      </c>
      <c r="G875" s="22" t="s">
        <v>1118</v>
      </c>
      <c r="H875" s="21" t="s">
        <v>16</v>
      </c>
      <c r="I875" s="21" t="s">
        <v>30</v>
      </c>
      <c r="J875" s="21" t="s">
        <v>32</v>
      </c>
      <c r="K875" s="23">
        <v>20</v>
      </c>
      <c r="L875" s="25">
        <v>28250</v>
      </c>
      <c r="M875" s="25">
        <f t="shared" si="37"/>
        <v>565000</v>
      </c>
      <c r="N875" s="26"/>
    </row>
    <row r="876" spans="1:14" s="27" customFormat="1" x14ac:dyDescent="0.25">
      <c r="A876" s="21" t="s">
        <v>14</v>
      </c>
      <c r="B876" s="21">
        <v>557</v>
      </c>
      <c r="C876" s="21" t="s">
        <v>15</v>
      </c>
      <c r="D876" s="21">
        <v>44121708</v>
      </c>
      <c r="E876" s="21">
        <v>29901</v>
      </c>
      <c r="F876" s="21" t="s">
        <v>1119</v>
      </c>
      <c r="G876" s="22" t="s">
        <v>1120</v>
      </c>
      <c r="H876" s="21" t="s">
        <v>16</v>
      </c>
      <c r="I876" s="21" t="s">
        <v>30</v>
      </c>
      <c r="J876" s="21" t="s">
        <v>1067</v>
      </c>
      <c r="K876" s="23">
        <v>48</v>
      </c>
      <c r="L876" s="25">
        <v>565</v>
      </c>
      <c r="M876" s="25">
        <f t="shared" si="37"/>
        <v>27120</v>
      </c>
      <c r="N876" s="26"/>
    </row>
    <row r="877" spans="1:14" s="27" customFormat="1" x14ac:dyDescent="0.25">
      <c r="A877" s="21" t="s">
        <v>14</v>
      </c>
      <c r="B877" s="21">
        <v>557</v>
      </c>
      <c r="C877" s="21" t="s">
        <v>15</v>
      </c>
      <c r="D877" s="21">
        <v>55121616</v>
      </c>
      <c r="E877" s="21">
        <v>29901</v>
      </c>
      <c r="F877" s="21" t="s">
        <v>438</v>
      </c>
      <c r="G877" s="22" t="s">
        <v>154</v>
      </c>
      <c r="H877" s="21" t="s">
        <v>16</v>
      </c>
      <c r="I877" s="21" t="s">
        <v>30</v>
      </c>
      <c r="J877" s="21" t="s">
        <v>1067</v>
      </c>
      <c r="K877" s="23">
        <v>280</v>
      </c>
      <c r="L877" s="25">
        <v>473</v>
      </c>
      <c r="M877" s="25">
        <f t="shared" si="37"/>
        <v>132440</v>
      </c>
      <c r="N877" s="26"/>
    </row>
    <row r="878" spans="1:14" s="27" customFormat="1" x14ac:dyDescent="0.25">
      <c r="A878" s="21" t="s">
        <v>14</v>
      </c>
      <c r="B878" s="21">
        <v>557</v>
      </c>
      <c r="C878" s="21" t="s">
        <v>15</v>
      </c>
      <c r="D878" s="21">
        <v>44121708</v>
      </c>
      <c r="E878" s="21">
        <v>29901</v>
      </c>
      <c r="F878" s="21" t="s">
        <v>1119</v>
      </c>
      <c r="G878" s="22" t="s">
        <v>1121</v>
      </c>
      <c r="H878" s="21" t="s">
        <v>16</v>
      </c>
      <c r="I878" s="21" t="s">
        <v>30</v>
      </c>
      <c r="J878" s="21" t="s">
        <v>1067</v>
      </c>
      <c r="K878" s="23">
        <v>45</v>
      </c>
      <c r="L878" s="25">
        <v>1908</v>
      </c>
      <c r="M878" s="25">
        <f t="shared" si="37"/>
        <v>85860</v>
      </c>
      <c r="N878" s="26"/>
    </row>
    <row r="879" spans="1:14" s="27" customFormat="1" x14ac:dyDescent="0.25">
      <c r="A879" s="21" t="s">
        <v>14</v>
      </c>
      <c r="B879" s="21">
        <v>557</v>
      </c>
      <c r="C879" s="21" t="s">
        <v>15</v>
      </c>
      <c r="D879" s="21" t="s">
        <v>246</v>
      </c>
      <c r="E879" s="21">
        <v>29901</v>
      </c>
      <c r="F879" s="21" t="s">
        <v>1075</v>
      </c>
      <c r="G879" s="22" t="s">
        <v>1122</v>
      </c>
      <c r="H879" s="21" t="s">
        <v>16</v>
      </c>
      <c r="I879" s="21" t="s">
        <v>30</v>
      </c>
      <c r="J879" s="21" t="s">
        <v>1067</v>
      </c>
      <c r="K879" s="23">
        <v>2</v>
      </c>
      <c r="L879" s="25">
        <v>3955</v>
      </c>
      <c r="M879" s="25">
        <f t="shared" si="37"/>
        <v>7910</v>
      </c>
      <c r="N879" s="26"/>
    </row>
    <row r="880" spans="1:14" s="27" customFormat="1" x14ac:dyDescent="0.25">
      <c r="A880" s="21" t="s">
        <v>14</v>
      </c>
      <c r="B880" s="21">
        <v>557</v>
      </c>
      <c r="C880" s="21" t="s">
        <v>15</v>
      </c>
      <c r="D880" s="21">
        <v>44121804</v>
      </c>
      <c r="E880" s="21" t="s">
        <v>397</v>
      </c>
      <c r="F880" s="21" t="s">
        <v>1123</v>
      </c>
      <c r="G880" s="22" t="s">
        <v>1124</v>
      </c>
      <c r="H880" s="21" t="s">
        <v>16</v>
      </c>
      <c r="I880" s="21" t="s">
        <v>30</v>
      </c>
      <c r="J880" s="21" t="s">
        <v>1067</v>
      </c>
      <c r="K880" s="23">
        <v>73</v>
      </c>
      <c r="L880" s="25">
        <v>217</v>
      </c>
      <c r="M880" s="25">
        <f t="shared" si="37"/>
        <v>15841</v>
      </c>
      <c r="N880" s="26"/>
    </row>
    <row r="881" spans="1:14" s="27" customFormat="1" x14ac:dyDescent="0.25">
      <c r="A881" s="21" t="s">
        <v>14</v>
      </c>
      <c r="B881" s="21">
        <v>557</v>
      </c>
      <c r="C881" s="21" t="s">
        <v>15</v>
      </c>
      <c r="D881" s="21">
        <v>44121704</v>
      </c>
      <c r="E881" s="21">
        <v>29901</v>
      </c>
      <c r="F881" s="21" t="s">
        <v>39</v>
      </c>
      <c r="G881" s="22" t="s">
        <v>1084</v>
      </c>
      <c r="H881" s="21" t="s">
        <v>16</v>
      </c>
      <c r="I881" s="21" t="s">
        <v>30</v>
      </c>
      <c r="J881" s="21" t="s">
        <v>1067</v>
      </c>
      <c r="K881" s="23">
        <v>25</v>
      </c>
      <c r="L881" s="25">
        <v>2841</v>
      </c>
      <c r="M881" s="25">
        <f t="shared" si="37"/>
        <v>71025</v>
      </c>
      <c r="N881" s="26"/>
    </row>
    <row r="882" spans="1:14" s="27" customFormat="1" x14ac:dyDescent="0.25">
      <c r="A882" s="21" t="s">
        <v>14</v>
      </c>
      <c r="B882" s="21">
        <v>557</v>
      </c>
      <c r="C882" s="21" t="s">
        <v>15</v>
      </c>
      <c r="D882" s="21">
        <v>44102001</v>
      </c>
      <c r="E882" s="21" t="s">
        <v>397</v>
      </c>
      <c r="F882" s="21" t="s">
        <v>68</v>
      </c>
      <c r="G882" s="22" t="s">
        <v>1125</v>
      </c>
      <c r="H882" s="21" t="s">
        <v>16</v>
      </c>
      <c r="I882" s="21" t="s">
        <v>30</v>
      </c>
      <c r="J882" s="21" t="s">
        <v>1067</v>
      </c>
      <c r="K882" s="23">
        <v>813</v>
      </c>
      <c r="L882" s="25">
        <v>2318</v>
      </c>
      <c r="M882" s="25">
        <f t="shared" si="37"/>
        <v>1884534</v>
      </c>
      <c r="N882" s="26"/>
    </row>
    <row r="883" spans="1:14" s="27" customFormat="1" x14ac:dyDescent="0.25">
      <c r="A883" s="21" t="s">
        <v>14</v>
      </c>
      <c r="B883" s="21">
        <v>557</v>
      </c>
      <c r="C883" s="21" t="s">
        <v>15</v>
      </c>
      <c r="D883" s="21">
        <v>41111604</v>
      </c>
      <c r="E883" s="21" t="s">
        <v>397</v>
      </c>
      <c r="F883" s="21" t="s">
        <v>69</v>
      </c>
      <c r="G883" s="22" t="s">
        <v>211</v>
      </c>
      <c r="H883" s="21" t="s">
        <v>16</v>
      </c>
      <c r="I883" s="21" t="s">
        <v>30</v>
      </c>
      <c r="J883" s="21" t="s">
        <v>1067</v>
      </c>
      <c r="K883" s="23">
        <v>85</v>
      </c>
      <c r="L883" s="25">
        <v>368</v>
      </c>
      <c r="M883" s="25">
        <f t="shared" si="37"/>
        <v>31280</v>
      </c>
      <c r="N883" s="26"/>
    </row>
    <row r="884" spans="1:14" s="27" customFormat="1" x14ac:dyDescent="0.25">
      <c r="A884" s="21" t="s">
        <v>14</v>
      </c>
      <c r="B884" s="21">
        <v>557</v>
      </c>
      <c r="C884" s="21" t="s">
        <v>15</v>
      </c>
      <c r="D884" s="21">
        <v>41111604</v>
      </c>
      <c r="E884" s="21" t="s">
        <v>397</v>
      </c>
      <c r="F884" s="21" t="s">
        <v>69</v>
      </c>
      <c r="G884" s="22" t="s">
        <v>182</v>
      </c>
      <c r="H884" s="21" t="s">
        <v>16</v>
      </c>
      <c r="I884" s="21" t="s">
        <v>30</v>
      </c>
      <c r="J884" s="21" t="s">
        <v>1067</v>
      </c>
      <c r="K884" s="23">
        <v>50</v>
      </c>
      <c r="L884" s="25">
        <v>82</v>
      </c>
      <c r="M884" s="25">
        <f t="shared" si="37"/>
        <v>4100</v>
      </c>
      <c r="N884" s="26"/>
    </row>
    <row r="885" spans="1:14" s="27" customFormat="1" x14ac:dyDescent="0.25">
      <c r="A885" s="21" t="s">
        <v>14</v>
      </c>
      <c r="B885" s="21">
        <v>557</v>
      </c>
      <c r="C885" s="21" t="s">
        <v>15</v>
      </c>
      <c r="D885" s="21">
        <v>44102402</v>
      </c>
      <c r="E885" s="21">
        <v>29901</v>
      </c>
      <c r="F885" s="21" t="s">
        <v>453</v>
      </c>
      <c r="G885" s="22" t="s">
        <v>1126</v>
      </c>
      <c r="H885" s="21" t="s">
        <v>16</v>
      </c>
      <c r="I885" s="21" t="s">
        <v>30</v>
      </c>
      <c r="J885" s="21" t="s">
        <v>1067</v>
      </c>
      <c r="K885" s="23">
        <v>15</v>
      </c>
      <c r="L885" s="25">
        <v>14418</v>
      </c>
      <c r="M885" s="25">
        <f t="shared" si="37"/>
        <v>216270</v>
      </c>
      <c r="N885" s="26"/>
    </row>
    <row r="886" spans="1:14" s="27" customFormat="1" ht="26.25" x14ac:dyDescent="0.25">
      <c r="A886" s="21" t="s">
        <v>14</v>
      </c>
      <c r="B886" s="21">
        <v>557</v>
      </c>
      <c r="C886" s="21" t="s">
        <v>15</v>
      </c>
      <c r="D886" s="21">
        <v>31201503</v>
      </c>
      <c r="E886" s="21">
        <v>29901</v>
      </c>
      <c r="F886" s="21" t="s">
        <v>125</v>
      </c>
      <c r="G886" s="22" t="s">
        <v>189</v>
      </c>
      <c r="H886" s="21" t="s">
        <v>16</v>
      </c>
      <c r="I886" s="21" t="s">
        <v>30</v>
      </c>
      <c r="J886" s="21" t="s">
        <v>1067</v>
      </c>
      <c r="K886" s="23">
        <v>570</v>
      </c>
      <c r="L886" s="25">
        <v>183</v>
      </c>
      <c r="M886" s="25">
        <f t="shared" si="37"/>
        <v>104310</v>
      </c>
      <c r="N886" s="26"/>
    </row>
    <row r="887" spans="1:14" s="27" customFormat="1" x14ac:dyDescent="0.25">
      <c r="A887" s="21" t="s">
        <v>14</v>
      </c>
      <c r="B887" s="21">
        <v>557</v>
      </c>
      <c r="C887" s="21" t="s">
        <v>15</v>
      </c>
      <c r="D887" s="21">
        <v>44122104</v>
      </c>
      <c r="E887" s="21">
        <v>29901</v>
      </c>
      <c r="F887" s="21" t="s">
        <v>43</v>
      </c>
      <c r="G887" s="22" t="s">
        <v>151</v>
      </c>
      <c r="H887" s="21" t="s">
        <v>16</v>
      </c>
      <c r="I887" s="21" t="s">
        <v>30</v>
      </c>
      <c r="J887" s="21" t="s">
        <v>1067</v>
      </c>
      <c r="K887" s="23">
        <v>251</v>
      </c>
      <c r="L887" s="25">
        <v>165</v>
      </c>
      <c r="M887" s="25">
        <f t="shared" si="37"/>
        <v>41415</v>
      </c>
      <c r="N887" s="26"/>
    </row>
    <row r="888" spans="1:14" s="27" customFormat="1" x14ac:dyDescent="0.25">
      <c r="A888" s="21" t="s">
        <v>14</v>
      </c>
      <c r="B888" s="21">
        <v>557</v>
      </c>
      <c r="C888" s="21" t="s">
        <v>15</v>
      </c>
      <c r="D888" s="21">
        <v>44121615</v>
      </c>
      <c r="E888" s="21">
        <v>29901</v>
      </c>
      <c r="F888" s="21" t="s">
        <v>1127</v>
      </c>
      <c r="G888" s="22" t="s">
        <v>152</v>
      </c>
      <c r="H888" s="21" t="s">
        <v>16</v>
      </c>
      <c r="I888" s="21" t="s">
        <v>30</v>
      </c>
      <c r="J888" s="21" t="s">
        <v>1067</v>
      </c>
      <c r="K888" s="23">
        <v>415</v>
      </c>
      <c r="L888" s="25">
        <v>1730</v>
      </c>
      <c r="M888" s="25">
        <f t="shared" si="37"/>
        <v>717950</v>
      </c>
      <c r="N888" s="26"/>
    </row>
    <row r="889" spans="1:14" s="27" customFormat="1" x14ac:dyDescent="0.25">
      <c r="A889" s="21" t="s">
        <v>14</v>
      </c>
      <c r="B889" s="21">
        <v>557</v>
      </c>
      <c r="C889" s="21" t="s">
        <v>15</v>
      </c>
      <c r="D889" s="21">
        <v>44122118</v>
      </c>
      <c r="E889" s="21" t="s">
        <v>397</v>
      </c>
      <c r="F889" s="21" t="s">
        <v>50</v>
      </c>
      <c r="G889" s="22" t="s">
        <v>1128</v>
      </c>
      <c r="H889" s="21" t="s">
        <v>16</v>
      </c>
      <c r="I889" s="21" t="s">
        <v>30</v>
      </c>
      <c r="J889" s="21" t="s">
        <v>1067</v>
      </c>
      <c r="K889" s="23">
        <v>780</v>
      </c>
      <c r="L889" s="25">
        <v>1243</v>
      </c>
      <c r="M889" s="25">
        <f t="shared" si="37"/>
        <v>969540</v>
      </c>
      <c r="N889" s="26"/>
    </row>
    <row r="890" spans="1:14" s="27" customFormat="1" x14ac:dyDescent="0.25">
      <c r="A890" s="21" t="s">
        <v>14</v>
      </c>
      <c r="B890" s="21">
        <v>557</v>
      </c>
      <c r="C890" s="21" t="s">
        <v>15</v>
      </c>
      <c r="D890" s="21">
        <v>31201610</v>
      </c>
      <c r="E890" s="21">
        <v>29901</v>
      </c>
      <c r="F890" s="21" t="s">
        <v>53</v>
      </c>
      <c r="G890" s="22" t="s">
        <v>153</v>
      </c>
      <c r="H890" s="21" t="s">
        <v>16</v>
      </c>
      <c r="I890" s="21" t="s">
        <v>30</v>
      </c>
      <c r="J890" s="21" t="s">
        <v>1067</v>
      </c>
      <c r="K890" s="23">
        <v>535</v>
      </c>
      <c r="L890" s="25">
        <v>246</v>
      </c>
      <c r="M890" s="25">
        <f t="shared" si="37"/>
        <v>131610</v>
      </c>
      <c r="N890" s="26"/>
    </row>
    <row r="891" spans="1:14" s="27" customFormat="1" x14ac:dyDescent="0.25">
      <c r="A891" s="21" t="s">
        <v>14</v>
      </c>
      <c r="B891" s="21">
        <v>557</v>
      </c>
      <c r="C891" s="21" t="s">
        <v>15</v>
      </c>
      <c r="D891" s="21" t="s">
        <v>246</v>
      </c>
      <c r="E891" s="21">
        <v>29901</v>
      </c>
      <c r="F891" s="21" t="s">
        <v>1075</v>
      </c>
      <c r="G891" s="22" t="s">
        <v>1129</v>
      </c>
      <c r="H891" s="21" t="s">
        <v>16</v>
      </c>
      <c r="I891" s="21" t="s">
        <v>30</v>
      </c>
      <c r="J891" s="21" t="s">
        <v>29</v>
      </c>
      <c r="K891" s="23">
        <v>35</v>
      </c>
      <c r="L891" s="25">
        <v>3266</v>
      </c>
      <c r="M891" s="25">
        <f t="shared" si="37"/>
        <v>114310</v>
      </c>
      <c r="N891" s="26"/>
    </row>
    <row r="892" spans="1:14" s="27" customFormat="1" x14ac:dyDescent="0.25">
      <c r="A892" s="21" t="s">
        <v>14</v>
      </c>
      <c r="B892" s="21">
        <v>557</v>
      </c>
      <c r="C892" s="21" t="s">
        <v>15</v>
      </c>
      <c r="D892" s="21">
        <v>44122107</v>
      </c>
      <c r="E892" s="21">
        <v>29901</v>
      </c>
      <c r="F892" s="21" t="s">
        <v>1130</v>
      </c>
      <c r="G892" s="22" t="s">
        <v>169</v>
      </c>
      <c r="H892" s="21" t="s">
        <v>16</v>
      </c>
      <c r="I892" s="21" t="s">
        <v>30</v>
      </c>
      <c r="J892" s="21" t="s">
        <v>1067</v>
      </c>
      <c r="K892" s="23">
        <v>15</v>
      </c>
      <c r="L892" s="25">
        <v>698</v>
      </c>
      <c r="M892" s="25">
        <f t="shared" si="37"/>
        <v>10470</v>
      </c>
      <c r="N892" s="26"/>
    </row>
    <row r="893" spans="1:14" s="27" customFormat="1" x14ac:dyDescent="0.25">
      <c r="A893" s="21" t="s">
        <v>14</v>
      </c>
      <c r="B893" s="21">
        <v>557</v>
      </c>
      <c r="C893" s="21" t="s">
        <v>15</v>
      </c>
      <c r="D893" s="21">
        <v>44102414</v>
      </c>
      <c r="E893" s="21">
        <v>29901</v>
      </c>
      <c r="F893" s="21" t="s">
        <v>72</v>
      </c>
      <c r="G893" s="22" t="s">
        <v>1131</v>
      </c>
      <c r="H893" s="21" t="s">
        <v>16</v>
      </c>
      <c r="I893" s="21" t="s">
        <v>30</v>
      </c>
      <c r="J893" s="21" t="s">
        <v>1067</v>
      </c>
      <c r="K893" s="23">
        <v>10</v>
      </c>
      <c r="L893" s="25">
        <v>5650</v>
      </c>
      <c r="M893" s="25">
        <f t="shared" si="37"/>
        <v>56500</v>
      </c>
      <c r="N893" s="26"/>
    </row>
    <row r="894" spans="1:14" s="27" customFormat="1" ht="26.25" x14ac:dyDescent="0.25">
      <c r="A894" s="21" t="s">
        <v>14</v>
      </c>
      <c r="B894" s="21">
        <v>557</v>
      </c>
      <c r="C894" s="21" t="s">
        <v>15</v>
      </c>
      <c r="D894" s="21">
        <v>44121505</v>
      </c>
      <c r="E894" s="21" t="s">
        <v>397</v>
      </c>
      <c r="F894" s="21" t="s">
        <v>1132</v>
      </c>
      <c r="G894" s="22" t="s">
        <v>1133</v>
      </c>
      <c r="H894" s="21" t="s">
        <v>16</v>
      </c>
      <c r="I894" s="21" t="s">
        <v>30</v>
      </c>
      <c r="J894" s="21" t="s">
        <v>29</v>
      </c>
      <c r="K894" s="23">
        <v>125</v>
      </c>
      <c r="L894" s="25">
        <v>557</v>
      </c>
      <c r="M894" s="25">
        <f t="shared" si="37"/>
        <v>69625</v>
      </c>
      <c r="N894" s="26"/>
    </row>
    <row r="895" spans="1:14" s="27" customFormat="1" x14ac:dyDescent="0.25">
      <c r="A895" s="21" t="s">
        <v>14</v>
      </c>
      <c r="B895" s="21">
        <v>557</v>
      </c>
      <c r="C895" s="21" t="s">
        <v>15</v>
      </c>
      <c r="D895" s="21">
        <v>44121619</v>
      </c>
      <c r="E895" s="21">
        <v>29901</v>
      </c>
      <c r="F895" s="21" t="s">
        <v>71</v>
      </c>
      <c r="G895" s="22" t="s">
        <v>1134</v>
      </c>
      <c r="H895" s="21" t="s">
        <v>16</v>
      </c>
      <c r="I895" s="21" t="s">
        <v>30</v>
      </c>
      <c r="J895" s="21" t="s">
        <v>1067</v>
      </c>
      <c r="K895" s="23">
        <v>319</v>
      </c>
      <c r="L895" s="25">
        <v>588</v>
      </c>
      <c r="M895" s="25">
        <f t="shared" si="37"/>
        <v>187572</v>
      </c>
      <c r="N895" s="26"/>
    </row>
    <row r="896" spans="1:14" s="27" customFormat="1" x14ac:dyDescent="0.25">
      <c r="A896" s="21" t="s">
        <v>14</v>
      </c>
      <c r="B896" s="21">
        <v>557</v>
      </c>
      <c r="C896" s="21" t="s">
        <v>15</v>
      </c>
      <c r="D896" s="21" t="s">
        <v>246</v>
      </c>
      <c r="E896" s="21">
        <v>29901</v>
      </c>
      <c r="F896" s="21" t="s">
        <v>1075</v>
      </c>
      <c r="G896" s="22" t="s">
        <v>1135</v>
      </c>
      <c r="H896" s="21" t="s">
        <v>16</v>
      </c>
      <c r="I896" s="21" t="s">
        <v>30</v>
      </c>
      <c r="J896" s="21" t="s">
        <v>29</v>
      </c>
      <c r="K896" s="23">
        <v>19</v>
      </c>
      <c r="L896" s="25">
        <v>5100</v>
      </c>
      <c r="M896" s="25">
        <f t="shared" si="37"/>
        <v>96900</v>
      </c>
      <c r="N896" s="26"/>
    </row>
    <row r="897" spans="1:14" s="27" customFormat="1" x14ac:dyDescent="0.25">
      <c r="A897" s="21" t="s">
        <v>14</v>
      </c>
      <c r="B897" s="21">
        <v>557</v>
      </c>
      <c r="C897" s="21" t="s">
        <v>15</v>
      </c>
      <c r="D897" s="21">
        <v>44111912</v>
      </c>
      <c r="E897" s="21">
        <v>29901</v>
      </c>
      <c r="F897" s="21" t="s">
        <v>1136</v>
      </c>
      <c r="G897" s="22" t="s">
        <v>1137</v>
      </c>
      <c r="H897" s="21" t="s">
        <v>16</v>
      </c>
      <c r="I897" s="21" t="s">
        <v>30</v>
      </c>
      <c r="J897" s="21" t="s">
        <v>1067</v>
      </c>
      <c r="K897" s="23">
        <v>96</v>
      </c>
      <c r="L897" s="25">
        <v>1162</v>
      </c>
      <c r="M897" s="25">
        <f t="shared" si="37"/>
        <v>111552</v>
      </c>
      <c r="N897" s="26"/>
    </row>
    <row r="898" spans="1:14" s="27" customFormat="1" x14ac:dyDescent="0.25">
      <c r="A898" s="21" t="s">
        <v>14</v>
      </c>
      <c r="B898" s="21">
        <v>557</v>
      </c>
      <c r="C898" s="21" t="s">
        <v>15</v>
      </c>
      <c r="D898" s="21">
        <v>44122106</v>
      </c>
      <c r="E898" s="21" t="s">
        <v>397</v>
      </c>
      <c r="F898" s="21" t="s">
        <v>66</v>
      </c>
      <c r="G898" s="22" t="s">
        <v>175</v>
      </c>
      <c r="H898" s="21" t="s">
        <v>16</v>
      </c>
      <c r="I898" s="21" t="s">
        <v>30</v>
      </c>
      <c r="J898" s="21" t="s">
        <v>1067</v>
      </c>
      <c r="K898" s="23">
        <v>104</v>
      </c>
      <c r="L898" s="25">
        <v>553</v>
      </c>
      <c r="M898" s="25">
        <f t="shared" si="37"/>
        <v>57512</v>
      </c>
      <c r="N898" s="26"/>
    </row>
    <row r="899" spans="1:14" s="27" customFormat="1" x14ac:dyDescent="0.25">
      <c r="A899" s="21" t="s">
        <v>14</v>
      </c>
      <c r="B899" s="21">
        <v>557</v>
      </c>
      <c r="C899" s="21" t="s">
        <v>15</v>
      </c>
      <c r="D899" s="21">
        <v>44122104</v>
      </c>
      <c r="E899" s="21">
        <v>29901</v>
      </c>
      <c r="F899" s="21" t="s">
        <v>446</v>
      </c>
      <c r="G899" s="22" t="s">
        <v>210</v>
      </c>
      <c r="H899" s="21" t="s">
        <v>16</v>
      </c>
      <c r="I899" s="21" t="s">
        <v>30</v>
      </c>
      <c r="J899" s="21" t="s">
        <v>1067</v>
      </c>
      <c r="K899" s="23">
        <v>24</v>
      </c>
      <c r="L899" s="25">
        <v>465</v>
      </c>
      <c r="M899" s="25">
        <f t="shared" si="37"/>
        <v>11160</v>
      </c>
      <c r="N899" s="26"/>
    </row>
    <row r="900" spans="1:14" s="27" customFormat="1" x14ac:dyDescent="0.25">
      <c r="A900" s="21" t="s">
        <v>14</v>
      </c>
      <c r="B900" s="21">
        <v>557</v>
      </c>
      <c r="C900" s="21" t="s">
        <v>15</v>
      </c>
      <c r="D900" s="21">
        <v>44121708</v>
      </c>
      <c r="E900" s="21">
        <v>29901</v>
      </c>
      <c r="F900" s="21" t="s">
        <v>750</v>
      </c>
      <c r="G900" s="22" t="s">
        <v>1138</v>
      </c>
      <c r="H900" s="21" t="s">
        <v>16</v>
      </c>
      <c r="I900" s="21" t="s">
        <v>30</v>
      </c>
      <c r="J900" s="21" t="s">
        <v>1067</v>
      </c>
      <c r="K900" s="23">
        <v>135</v>
      </c>
      <c r="L900" s="25">
        <v>3605</v>
      </c>
      <c r="M900" s="25">
        <f t="shared" si="37"/>
        <v>486675</v>
      </c>
      <c r="N900" s="26"/>
    </row>
    <row r="901" spans="1:14" s="27" customFormat="1" x14ac:dyDescent="0.25">
      <c r="A901" s="21" t="s">
        <v>14</v>
      </c>
      <c r="B901" s="21">
        <v>557</v>
      </c>
      <c r="C901" s="21" t="s">
        <v>15</v>
      </c>
      <c r="D901" s="21">
        <v>44121905</v>
      </c>
      <c r="E901" s="21">
        <v>29901</v>
      </c>
      <c r="F901" s="21" t="s">
        <v>1139</v>
      </c>
      <c r="G901" s="22" t="s">
        <v>1140</v>
      </c>
      <c r="H901" s="21" t="s">
        <v>16</v>
      </c>
      <c r="I901" s="21" t="s">
        <v>30</v>
      </c>
      <c r="J901" s="21" t="s">
        <v>29</v>
      </c>
      <c r="K901" s="23">
        <v>12</v>
      </c>
      <c r="L901" s="25">
        <v>4469</v>
      </c>
      <c r="M901" s="25">
        <f t="shared" si="37"/>
        <v>53628</v>
      </c>
      <c r="N901" s="26"/>
    </row>
    <row r="902" spans="1:14" s="27" customFormat="1" x14ac:dyDescent="0.25">
      <c r="A902" s="21" t="s">
        <v>14</v>
      </c>
      <c r="B902" s="21">
        <v>557</v>
      </c>
      <c r="C902" s="21" t="s">
        <v>15</v>
      </c>
      <c r="D902" s="21">
        <v>44121605</v>
      </c>
      <c r="E902" s="21" t="s">
        <v>397</v>
      </c>
      <c r="F902" s="21" t="s">
        <v>415</v>
      </c>
      <c r="G902" s="22" t="s">
        <v>1141</v>
      </c>
      <c r="H902" s="21" t="s">
        <v>16</v>
      </c>
      <c r="I902" s="21" t="s">
        <v>30</v>
      </c>
      <c r="J902" s="21" t="s">
        <v>1067</v>
      </c>
      <c r="K902" s="23">
        <v>40</v>
      </c>
      <c r="L902" s="25">
        <v>1106</v>
      </c>
      <c r="M902" s="25">
        <f t="shared" si="37"/>
        <v>44240</v>
      </c>
      <c r="N902" s="26"/>
    </row>
    <row r="903" spans="1:14" s="27" customFormat="1" x14ac:dyDescent="0.25">
      <c r="A903" s="21" t="s">
        <v>14</v>
      </c>
      <c r="B903" s="21">
        <v>557</v>
      </c>
      <c r="C903" s="21" t="s">
        <v>15</v>
      </c>
      <c r="D903" s="21">
        <v>44121902</v>
      </c>
      <c r="E903" s="21" t="s">
        <v>397</v>
      </c>
      <c r="F903" s="21" t="s">
        <v>1142</v>
      </c>
      <c r="G903" s="22" t="s">
        <v>199</v>
      </c>
      <c r="H903" s="21" t="s">
        <v>16</v>
      </c>
      <c r="I903" s="21" t="s">
        <v>30</v>
      </c>
      <c r="J903" s="21" t="s">
        <v>1067</v>
      </c>
      <c r="K903" s="23">
        <v>25</v>
      </c>
      <c r="L903" s="25">
        <v>44</v>
      </c>
      <c r="M903" s="25">
        <f t="shared" si="37"/>
        <v>1100</v>
      </c>
      <c r="N903" s="26"/>
    </row>
    <row r="904" spans="1:14" s="27" customFormat="1" ht="26.25" x14ac:dyDescent="0.25">
      <c r="A904" s="21" t="s">
        <v>14</v>
      </c>
      <c r="B904" s="21">
        <v>557</v>
      </c>
      <c r="C904" s="21" t="s">
        <v>15</v>
      </c>
      <c r="D904" s="21">
        <v>44103506</v>
      </c>
      <c r="E904" s="21">
        <v>29901</v>
      </c>
      <c r="F904" s="21" t="s">
        <v>42</v>
      </c>
      <c r="G904" s="22" t="s">
        <v>1143</v>
      </c>
      <c r="H904" s="21" t="s">
        <v>16</v>
      </c>
      <c r="I904" s="21" t="s">
        <v>30</v>
      </c>
      <c r="J904" s="21" t="s">
        <v>29</v>
      </c>
      <c r="K904" s="23">
        <v>20</v>
      </c>
      <c r="L904" s="25">
        <v>2009</v>
      </c>
      <c r="M904" s="25">
        <f t="shared" si="37"/>
        <v>40180</v>
      </c>
      <c r="N904" s="26"/>
    </row>
    <row r="905" spans="1:14" s="27" customFormat="1" ht="26.25" x14ac:dyDescent="0.25">
      <c r="A905" s="21" t="s">
        <v>14</v>
      </c>
      <c r="B905" s="21">
        <v>557</v>
      </c>
      <c r="C905" s="21" t="s">
        <v>15</v>
      </c>
      <c r="D905" s="21">
        <v>44103506</v>
      </c>
      <c r="E905" s="21">
        <v>29901</v>
      </c>
      <c r="F905" s="21" t="s">
        <v>42</v>
      </c>
      <c r="G905" s="22" t="s">
        <v>1144</v>
      </c>
      <c r="H905" s="21" t="s">
        <v>16</v>
      </c>
      <c r="I905" s="21" t="s">
        <v>30</v>
      </c>
      <c r="J905" s="21" t="s">
        <v>29</v>
      </c>
      <c r="K905" s="23">
        <v>22</v>
      </c>
      <c r="L905" s="25">
        <v>3011</v>
      </c>
      <c r="M905" s="25">
        <f t="shared" si="37"/>
        <v>66242</v>
      </c>
      <c r="N905" s="26"/>
    </row>
    <row r="906" spans="1:14" s="27" customFormat="1" x14ac:dyDescent="0.25">
      <c r="A906" s="21" t="s">
        <v>14</v>
      </c>
      <c r="B906" s="21">
        <v>557</v>
      </c>
      <c r="C906" s="21" t="s">
        <v>15</v>
      </c>
      <c r="D906" s="21">
        <v>44121628</v>
      </c>
      <c r="E906" s="21">
        <v>29901</v>
      </c>
      <c r="F906" s="21" t="s">
        <v>47</v>
      </c>
      <c r="G906" s="22" t="s">
        <v>222</v>
      </c>
      <c r="H906" s="21" t="s">
        <v>16</v>
      </c>
      <c r="I906" s="21" t="s">
        <v>30</v>
      </c>
      <c r="J906" s="21" t="s">
        <v>1067</v>
      </c>
      <c r="K906" s="23">
        <v>10</v>
      </c>
      <c r="L906" s="25">
        <v>522</v>
      </c>
      <c r="M906" s="25">
        <f t="shared" si="37"/>
        <v>5220</v>
      </c>
      <c r="N906" s="26"/>
    </row>
    <row r="907" spans="1:14" s="27" customFormat="1" x14ac:dyDescent="0.25">
      <c r="A907" s="21" t="s">
        <v>14</v>
      </c>
      <c r="B907" s="21">
        <v>557</v>
      </c>
      <c r="C907" s="21" t="s">
        <v>15</v>
      </c>
      <c r="D907" s="21" t="s">
        <v>246</v>
      </c>
      <c r="E907" s="21">
        <v>29901</v>
      </c>
      <c r="F907" s="21" t="s">
        <v>1075</v>
      </c>
      <c r="G907" s="22" t="s">
        <v>1145</v>
      </c>
      <c r="H907" s="21" t="s">
        <v>16</v>
      </c>
      <c r="I907" s="21" t="s">
        <v>30</v>
      </c>
      <c r="J907" s="21" t="s">
        <v>29</v>
      </c>
      <c r="K907" s="23">
        <v>14</v>
      </c>
      <c r="L907" s="25">
        <v>7538</v>
      </c>
      <c r="M907" s="25">
        <f t="shared" si="37"/>
        <v>105532</v>
      </c>
      <c r="N907" s="26"/>
    </row>
    <row r="908" spans="1:14" s="27" customFormat="1" x14ac:dyDescent="0.25">
      <c r="A908" s="21" t="s">
        <v>14</v>
      </c>
      <c r="B908" s="21">
        <v>557</v>
      </c>
      <c r="C908" s="21" t="s">
        <v>15</v>
      </c>
      <c r="D908" s="21">
        <v>44121628</v>
      </c>
      <c r="E908" s="21" t="s">
        <v>397</v>
      </c>
      <c r="F908" s="21" t="s">
        <v>47</v>
      </c>
      <c r="G908" s="22" t="s">
        <v>1146</v>
      </c>
      <c r="H908" s="21" t="s">
        <v>16</v>
      </c>
      <c r="I908" s="21" t="s">
        <v>30</v>
      </c>
      <c r="J908" s="21" t="s">
        <v>1067</v>
      </c>
      <c r="K908" s="23">
        <v>27</v>
      </c>
      <c r="L908" s="25">
        <v>2751</v>
      </c>
      <c r="M908" s="25">
        <f t="shared" si="37"/>
        <v>74277</v>
      </c>
      <c r="N908" s="26"/>
    </row>
    <row r="909" spans="1:14" s="27" customFormat="1" ht="26.25" x14ac:dyDescent="0.25">
      <c r="A909" s="21" t="s">
        <v>14</v>
      </c>
      <c r="B909" s="21">
        <v>557</v>
      </c>
      <c r="C909" s="21" t="s">
        <v>15</v>
      </c>
      <c r="D909" s="21">
        <v>44122104</v>
      </c>
      <c r="E909" s="21">
        <v>29901</v>
      </c>
      <c r="F909" s="21" t="s">
        <v>446</v>
      </c>
      <c r="G909" s="22" t="s">
        <v>1147</v>
      </c>
      <c r="H909" s="21" t="s">
        <v>16</v>
      </c>
      <c r="I909" s="21" t="s">
        <v>30</v>
      </c>
      <c r="J909" s="21" t="s">
        <v>29</v>
      </c>
      <c r="K909" s="23">
        <v>20</v>
      </c>
      <c r="L909" s="25">
        <v>257</v>
      </c>
      <c r="M909" s="25">
        <f t="shared" si="37"/>
        <v>5140</v>
      </c>
      <c r="N909" s="26"/>
    </row>
    <row r="910" spans="1:14" s="27" customFormat="1" ht="26.25" x14ac:dyDescent="0.25">
      <c r="A910" s="21" t="s">
        <v>14</v>
      </c>
      <c r="B910" s="21">
        <v>557</v>
      </c>
      <c r="C910" s="21" t="s">
        <v>15</v>
      </c>
      <c r="D910" s="21">
        <v>44122104</v>
      </c>
      <c r="E910" s="21">
        <v>29901</v>
      </c>
      <c r="F910" s="21" t="s">
        <v>446</v>
      </c>
      <c r="G910" s="22" t="s">
        <v>1148</v>
      </c>
      <c r="H910" s="21" t="s">
        <v>16</v>
      </c>
      <c r="I910" s="21" t="s">
        <v>30</v>
      </c>
      <c r="J910" s="21" t="s">
        <v>29</v>
      </c>
      <c r="K910" s="23">
        <v>20</v>
      </c>
      <c r="L910" s="25">
        <v>445</v>
      </c>
      <c r="M910" s="25">
        <f t="shared" si="37"/>
        <v>8900</v>
      </c>
      <c r="N910" s="26"/>
    </row>
    <row r="911" spans="1:14" s="27" customFormat="1" ht="26.25" x14ac:dyDescent="0.25">
      <c r="A911" s="21" t="s">
        <v>14</v>
      </c>
      <c r="B911" s="21">
        <v>557</v>
      </c>
      <c r="C911" s="21" t="s">
        <v>15</v>
      </c>
      <c r="D911" s="21">
        <v>44122104</v>
      </c>
      <c r="E911" s="21">
        <v>29901</v>
      </c>
      <c r="F911" s="21" t="s">
        <v>446</v>
      </c>
      <c r="G911" s="22" t="s">
        <v>1149</v>
      </c>
      <c r="H911" s="21" t="s">
        <v>16</v>
      </c>
      <c r="I911" s="21" t="s">
        <v>30</v>
      </c>
      <c r="J911" s="21" t="s">
        <v>29</v>
      </c>
      <c r="K911" s="23">
        <v>20</v>
      </c>
      <c r="L911" s="25">
        <v>1422</v>
      </c>
      <c r="M911" s="25">
        <f t="shared" si="37"/>
        <v>28440</v>
      </c>
      <c r="N911" s="26"/>
    </row>
    <row r="912" spans="1:14" s="27" customFormat="1" x14ac:dyDescent="0.25">
      <c r="A912" s="21" t="s">
        <v>14</v>
      </c>
      <c r="B912" s="21">
        <v>557</v>
      </c>
      <c r="C912" s="21" t="s">
        <v>15</v>
      </c>
      <c r="D912" s="21">
        <v>44121902</v>
      </c>
      <c r="E912" s="21" t="s">
        <v>397</v>
      </c>
      <c r="F912" s="21" t="s">
        <v>444</v>
      </c>
      <c r="G912" s="22" t="s">
        <v>1150</v>
      </c>
      <c r="H912" s="21" t="s">
        <v>16</v>
      </c>
      <c r="I912" s="21" t="s">
        <v>30</v>
      </c>
      <c r="J912" s="21" t="s">
        <v>1067</v>
      </c>
      <c r="K912" s="23">
        <v>25</v>
      </c>
      <c r="L912" s="25">
        <v>61</v>
      </c>
      <c r="M912" s="25">
        <f t="shared" si="37"/>
        <v>1525</v>
      </c>
      <c r="N912" s="26"/>
    </row>
    <row r="913" spans="1:14" s="27" customFormat="1" x14ac:dyDescent="0.25">
      <c r="A913" s="21" t="s">
        <v>14</v>
      </c>
      <c r="B913" s="21">
        <v>557</v>
      </c>
      <c r="C913" s="21" t="s">
        <v>15</v>
      </c>
      <c r="D913" s="21">
        <v>44101716</v>
      </c>
      <c r="E913" s="21">
        <v>29901</v>
      </c>
      <c r="F913" s="21" t="s">
        <v>65</v>
      </c>
      <c r="G913" s="22" t="s">
        <v>200</v>
      </c>
      <c r="H913" s="21" t="s">
        <v>16</v>
      </c>
      <c r="I913" s="21" t="s">
        <v>30</v>
      </c>
      <c r="J913" s="21" t="s">
        <v>29</v>
      </c>
      <c r="K913" s="23">
        <v>4</v>
      </c>
      <c r="L913" s="25">
        <v>27277</v>
      </c>
      <c r="M913" s="25">
        <f t="shared" si="37"/>
        <v>109108</v>
      </c>
      <c r="N913" s="26"/>
    </row>
    <row r="914" spans="1:14" s="27" customFormat="1" x14ac:dyDescent="0.25">
      <c r="A914" s="21" t="s">
        <v>14</v>
      </c>
      <c r="B914" s="21">
        <v>557</v>
      </c>
      <c r="C914" s="21" t="s">
        <v>15</v>
      </c>
      <c r="D914" s="21">
        <v>44121705</v>
      </c>
      <c r="E914" s="21" t="s">
        <v>397</v>
      </c>
      <c r="F914" s="21" t="s">
        <v>444</v>
      </c>
      <c r="G914" s="22" t="s">
        <v>1151</v>
      </c>
      <c r="H914" s="21" t="s">
        <v>16</v>
      </c>
      <c r="I914" s="21" t="s">
        <v>30</v>
      </c>
      <c r="J914" s="21" t="s">
        <v>29</v>
      </c>
      <c r="K914" s="23">
        <v>25</v>
      </c>
      <c r="L914" s="25">
        <v>6489</v>
      </c>
      <c r="M914" s="25">
        <f t="shared" si="37"/>
        <v>162225</v>
      </c>
      <c r="N914" s="26"/>
    </row>
    <row r="915" spans="1:14" s="27" customFormat="1" x14ac:dyDescent="0.25">
      <c r="A915" s="21" t="s">
        <v>14</v>
      </c>
      <c r="B915" s="21">
        <v>557</v>
      </c>
      <c r="C915" s="21" t="s">
        <v>15</v>
      </c>
      <c r="D915" s="21">
        <v>44121705</v>
      </c>
      <c r="E915" s="21" t="s">
        <v>397</v>
      </c>
      <c r="F915" s="21" t="s">
        <v>444</v>
      </c>
      <c r="G915" s="22" t="s">
        <v>1152</v>
      </c>
      <c r="H915" s="21" t="s">
        <v>16</v>
      </c>
      <c r="I915" s="21" t="s">
        <v>30</v>
      </c>
      <c r="J915" s="21" t="s">
        <v>29</v>
      </c>
      <c r="K915" s="23">
        <v>25</v>
      </c>
      <c r="L915" s="25">
        <v>6489</v>
      </c>
      <c r="M915" s="25">
        <f t="shared" si="37"/>
        <v>162225</v>
      </c>
      <c r="N915" s="26"/>
    </row>
    <row r="916" spans="1:14" s="27" customFormat="1" x14ac:dyDescent="0.25">
      <c r="A916" s="21" t="s">
        <v>14</v>
      </c>
      <c r="B916" s="21">
        <v>557</v>
      </c>
      <c r="C916" s="21" t="s">
        <v>15</v>
      </c>
      <c r="D916" s="21">
        <v>44122002</v>
      </c>
      <c r="E916" s="21">
        <v>29901</v>
      </c>
      <c r="F916" s="21" t="s">
        <v>45</v>
      </c>
      <c r="G916" s="22" t="s">
        <v>167</v>
      </c>
      <c r="H916" s="21" t="s">
        <v>16</v>
      </c>
      <c r="I916" s="21" t="s">
        <v>30</v>
      </c>
      <c r="J916" s="21" t="s">
        <v>29</v>
      </c>
      <c r="K916" s="23">
        <v>10</v>
      </c>
      <c r="L916" s="25">
        <v>2733</v>
      </c>
      <c r="M916" s="25">
        <f t="shared" si="37"/>
        <v>27330</v>
      </c>
      <c r="N916" s="26"/>
    </row>
    <row r="917" spans="1:14" s="27" customFormat="1" x14ac:dyDescent="0.25">
      <c r="A917" s="21" t="s">
        <v>14</v>
      </c>
      <c r="B917" s="21">
        <v>557</v>
      </c>
      <c r="C917" s="21" t="s">
        <v>15</v>
      </c>
      <c r="D917" s="21">
        <v>44122002</v>
      </c>
      <c r="E917" s="21">
        <v>29901</v>
      </c>
      <c r="F917" s="21" t="s">
        <v>45</v>
      </c>
      <c r="G917" s="22" t="s">
        <v>1153</v>
      </c>
      <c r="H917" s="21" t="s">
        <v>16</v>
      </c>
      <c r="I917" s="21" t="s">
        <v>30</v>
      </c>
      <c r="J917" s="21" t="s">
        <v>29</v>
      </c>
      <c r="K917" s="23">
        <v>720</v>
      </c>
      <c r="L917" s="25">
        <v>1130</v>
      </c>
      <c r="M917" s="25">
        <f>+K917*L917</f>
        <v>813600</v>
      </c>
      <c r="N917" s="26"/>
    </row>
    <row r="918" spans="1:14" s="27" customFormat="1" x14ac:dyDescent="0.25">
      <c r="A918" s="21" t="s">
        <v>14</v>
      </c>
      <c r="B918" s="21">
        <v>557</v>
      </c>
      <c r="C918" s="21" t="s">
        <v>15</v>
      </c>
      <c r="D918" s="21">
        <v>44121807</v>
      </c>
      <c r="E918" s="21" t="s">
        <v>397</v>
      </c>
      <c r="F918" s="21" t="s">
        <v>1154</v>
      </c>
      <c r="G918" s="22" t="s">
        <v>1155</v>
      </c>
      <c r="H918" s="21" t="s">
        <v>16</v>
      </c>
      <c r="I918" s="21" t="s">
        <v>30</v>
      </c>
      <c r="J918" s="21" t="s">
        <v>29</v>
      </c>
      <c r="K918" s="23">
        <v>100</v>
      </c>
      <c r="L918" s="25">
        <v>368</v>
      </c>
      <c r="M918" s="25">
        <f>+K918*L918</f>
        <v>36800</v>
      </c>
      <c r="N918" s="26"/>
    </row>
    <row r="919" spans="1:14" s="27" customFormat="1" x14ac:dyDescent="0.25">
      <c r="A919" s="21" t="s">
        <v>14</v>
      </c>
      <c r="B919" s="21">
        <v>557</v>
      </c>
      <c r="C919" s="21" t="s">
        <v>15</v>
      </c>
      <c r="D919" s="21">
        <v>27111501</v>
      </c>
      <c r="E919" s="21">
        <v>29901</v>
      </c>
      <c r="F919" s="21" t="s">
        <v>407</v>
      </c>
      <c r="G919" s="22" t="s">
        <v>1156</v>
      </c>
      <c r="H919" s="21" t="s">
        <v>16</v>
      </c>
      <c r="I919" s="21" t="s">
        <v>30</v>
      </c>
      <c r="J919" s="21" t="s">
        <v>1067</v>
      </c>
      <c r="K919" s="23">
        <v>33</v>
      </c>
      <c r="L919" s="25">
        <v>465</v>
      </c>
      <c r="M919" s="25">
        <f>+K919*L919</f>
        <v>15345</v>
      </c>
      <c r="N919" s="26"/>
    </row>
    <row r="920" spans="1:14" s="27" customFormat="1" x14ac:dyDescent="0.25">
      <c r="A920" s="21" t="s">
        <v>14</v>
      </c>
      <c r="B920" s="21">
        <v>557</v>
      </c>
      <c r="C920" s="21" t="s">
        <v>15</v>
      </c>
      <c r="D920" s="21" t="s">
        <v>246</v>
      </c>
      <c r="E920" s="21">
        <v>29901</v>
      </c>
      <c r="F920" s="21" t="s">
        <v>1075</v>
      </c>
      <c r="G920" s="22" t="s">
        <v>1157</v>
      </c>
      <c r="H920" s="21" t="s">
        <v>16</v>
      </c>
      <c r="I920" s="21" t="s">
        <v>30</v>
      </c>
      <c r="J920" s="21" t="s">
        <v>29</v>
      </c>
      <c r="K920" s="23">
        <v>29</v>
      </c>
      <c r="L920" s="25">
        <v>362</v>
      </c>
      <c r="M920" s="25">
        <f>+K920*L920</f>
        <v>10498</v>
      </c>
      <c r="N920" s="26"/>
    </row>
    <row r="921" spans="1:14" s="27" customFormat="1" x14ac:dyDescent="0.25">
      <c r="A921" s="21" t="s">
        <v>14</v>
      </c>
      <c r="B921" s="21">
        <v>557</v>
      </c>
      <c r="C921" s="21" t="s">
        <v>15</v>
      </c>
      <c r="D921" s="21">
        <v>30191501</v>
      </c>
      <c r="E921" s="21">
        <v>20401</v>
      </c>
      <c r="F921" s="21" t="s">
        <v>138</v>
      </c>
      <c r="G921" s="22" t="s">
        <v>1158</v>
      </c>
      <c r="H921" s="21" t="s">
        <v>16</v>
      </c>
      <c r="I921" s="21" t="s">
        <v>30</v>
      </c>
      <c r="J921" s="21" t="s">
        <v>29</v>
      </c>
      <c r="K921" s="23">
        <v>2</v>
      </c>
      <c r="L921" s="25">
        <v>105327</v>
      </c>
      <c r="M921" s="25">
        <f>+K921*L921</f>
        <v>210654</v>
      </c>
      <c r="N921" s="26"/>
    </row>
    <row r="922" spans="1:14" s="27" customFormat="1" x14ac:dyDescent="0.25">
      <c r="A922" s="21" t="s">
        <v>14</v>
      </c>
      <c r="B922" s="21">
        <v>557</v>
      </c>
      <c r="C922" s="21" t="s">
        <v>15</v>
      </c>
      <c r="D922" s="21">
        <v>44121720</v>
      </c>
      <c r="E922" s="21">
        <v>29901</v>
      </c>
      <c r="F922" s="21" t="s">
        <v>58</v>
      </c>
      <c r="G922" s="22" t="s">
        <v>1159</v>
      </c>
      <c r="H922" s="21" t="s">
        <v>16</v>
      </c>
      <c r="I922" s="21" t="s">
        <v>30</v>
      </c>
      <c r="J922" s="21" t="s">
        <v>1067</v>
      </c>
      <c r="K922" s="23">
        <v>57</v>
      </c>
      <c r="L922" s="25">
        <v>3390</v>
      </c>
      <c r="M922" s="25">
        <f t="shared" ref="M922:M929" si="41">+K922*L922</f>
        <v>193230</v>
      </c>
      <c r="N922" s="26"/>
    </row>
    <row r="923" spans="1:14" s="27" customFormat="1" x14ac:dyDescent="0.25">
      <c r="A923" s="21" t="s">
        <v>14</v>
      </c>
      <c r="B923" s="21">
        <v>557</v>
      </c>
      <c r="C923" s="21" t="s">
        <v>15</v>
      </c>
      <c r="D923" s="21">
        <v>44121802</v>
      </c>
      <c r="E923" s="21">
        <v>29901</v>
      </c>
      <c r="F923" s="21" t="s">
        <v>1160</v>
      </c>
      <c r="G923" s="22" t="s">
        <v>237</v>
      </c>
      <c r="H923" s="21" t="s">
        <v>16</v>
      </c>
      <c r="I923" s="21" t="s">
        <v>30</v>
      </c>
      <c r="J923" s="21" t="s">
        <v>1067</v>
      </c>
      <c r="K923" s="23">
        <v>2</v>
      </c>
      <c r="L923" s="25">
        <v>353</v>
      </c>
      <c r="M923" s="25">
        <f t="shared" si="41"/>
        <v>706</v>
      </c>
      <c r="N923" s="26"/>
    </row>
    <row r="924" spans="1:14" s="27" customFormat="1" x14ac:dyDescent="0.25">
      <c r="A924" s="21" t="s">
        <v>14</v>
      </c>
      <c r="B924" s="21">
        <v>557</v>
      </c>
      <c r="C924" s="21" t="s">
        <v>15</v>
      </c>
      <c r="D924" s="21">
        <v>43211802</v>
      </c>
      <c r="E924" s="21">
        <v>29901</v>
      </c>
      <c r="F924" s="21" t="s">
        <v>409</v>
      </c>
      <c r="G924" s="22" t="s">
        <v>1161</v>
      </c>
      <c r="H924" s="21" t="s">
        <v>16</v>
      </c>
      <c r="I924" s="21" t="s">
        <v>30</v>
      </c>
      <c r="J924" s="21" t="s">
        <v>1067</v>
      </c>
      <c r="K924" s="23">
        <v>15</v>
      </c>
      <c r="L924" s="25">
        <v>11749</v>
      </c>
      <c r="M924" s="25">
        <f t="shared" si="41"/>
        <v>176235</v>
      </c>
      <c r="N924" s="26"/>
    </row>
    <row r="925" spans="1:14" s="27" customFormat="1" x14ac:dyDescent="0.25">
      <c r="A925" s="21" t="s">
        <v>14</v>
      </c>
      <c r="B925" s="21">
        <v>557</v>
      </c>
      <c r="C925" s="21" t="s">
        <v>15</v>
      </c>
      <c r="D925" s="21">
        <v>44111514</v>
      </c>
      <c r="E925" s="21">
        <v>29901</v>
      </c>
      <c r="F925" s="21" t="s">
        <v>1162</v>
      </c>
      <c r="G925" s="22" t="s">
        <v>1163</v>
      </c>
      <c r="H925" s="21" t="s">
        <v>16</v>
      </c>
      <c r="I925" s="21" t="s">
        <v>30</v>
      </c>
      <c r="J925" s="21" t="s">
        <v>1067</v>
      </c>
      <c r="K925" s="23">
        <v>15</v>
      </c>
      <c r="L925" s="25">
        <v>2160</v>
      </c>
      <c r="M925" s="25">
        <f>+K925*L925</f>
        <v>32400</v>
      </c>
      <c r="N925" s="26"/>
    </row>
    <row r="926" spans="1:14" s="27" customFormat="1" x14ac:dyDescent="0.25">
      <c r="A926" s="21" t="s">
        <v>14</v>
      </c>
      <c r="B926" s="21">
        <v>557</v>
      </c>
      <c r="C926" s="21" t="s">
        <v>15</v>
      </c>
      <c r="D926" s="21">
        <v>44111905</v>
      </c>
      <c r="E926" s="21">
        <v>29901</v>
      </c>
      <c r="F926" s="21" t="s">
        <v>1075</v>
      </c>
      <c r="G926" s="22" t="s">
        <v>1164</v>
      </c>
      <c r="H926" s="21" t="s">
        <v>16</v>
      </c>
      <c r="I926" s="21" t="s">
        <v>30</v>
      </c>
      <c r="J926" s="21" t="s">
        <v>29</v>
      </c>
      <c r="K926" s="23">
        <v>8</v>
      </c>
      <c r="L926" s="25">
        <v>63000</v>
      </c>
      <c r="M926" s="25">
        <f>+K926*L926</f>
        <v>504000</v>
      </c>
      <c r="N926" s="26"/>
    </row>
    <row r="927" spans="1:14" s="27" customFormat="1" x14ac:dyDescent="0.25">
      <c r="A927" s="21" t="s">
        <v>14</v>
      </c>
      <c r="B927" s="21">
        <v>557</v>
      </c>
      <c r="C927" s="21" t="s">
        <v>15</v>
      </c>
      <c r="D927" s="21">
        <v>43211802</v>
      </c>
      <c r="E927" s="21">
        <v>29901</v>
      </c>
      <c r="F927" s="21" t="s">
        <v>1165</v>
      </c>
      <c r="G927" s="22" t="s">
        <v>1166</v>
      </c>
      <c r="H927" s="21" t="s">
        <v>16</v>
      </c>
      <c r="I927" s="21" t="s">
        <v>30</v>
      </c>
      <c r="J927" s="21" t="s">
        <v>1067</v>
      </c>
      <c r="K927" s="23">
        <v>70</v>
      </c>
      <c r="L927" s="25">
        <v>2496</v>
      </c>
      <c r="M927" s="25">
        <f t="shared" si="41"/>
        <v>174720</v>
      </c>
      <c r="N927" s="26"/>
    </row>
    <row r="928" spans="1:14" s="27" customFormat="1" x14ac:dyDescent="0.25">
      <c r="A928" s="21" t="s">
        <v>14</v>
      </c>
      <c r="B928" s="21">
        <v>557</v>
      </c>
      <c r="C928" s="21" t="s">
        <v>15</v>
      </c>
      <c r="D928" s="21">
        <v>44121905</v>
      </c>
      <c r="E928" s="21">
        <v>29901</v>
      </c>
      <c r="F928" s="21" t="s">
        <v>1064</v>
      </c>
      <c r="G928" s="22" t="s">
        <v>1167</v>
      </c>
      <c r="H928" s="21" t="s">
        <v>16</v>
      </c>
      <c r="I928" s="21" t="s">
        <v>30</v>
      </c>
      <c r="J928" s="21" t="s">
        <v>29</v>
      </c>
      <c r="K928" s="23">
        <v>4</v>
      </c>
      <c r="L928" s="25">
        <v>4470</v>
      </c>
      <c r="M928" s="25">
        <f t="shared" si="41"/>
        <v>17880</v>
      </c>
      <c r="N928" s="26"/>
    </row>
    <row r="929" spans="1:14" s="27" customFormat="1" x14ac:dyDescent="0.25">
      <c r="A929" s="21" t="s">
        <v>14</v>
      </c>
      <c r="B929" s="21">
        <v>557</v>
      </c>
      <c r="C929" s="21" t="s">
        <v>15</v>
      </c>
      <c r="D929" s="21">
        <v>44122107</v>
      </c>
      <c r="E929" s="21">
        <v>29901</v>
      </c>
      <c r="F929" s="21" t="s">
        <v>1130</v>
      </c>
      <c r="G929" s="22" t="s">
        <v>192</v>
      </c>
      <c r="H929" s="21" t="s">
        <v>16</v>
      </c>
      <c r="I929" s="21" t="s">
        <v>30</v>
      </c>
      <c r="J929" s="21" t="s">
        <v>1067</v>
      </c>
      <c r="K929" s="23">
        <v>70</v>
      </c>
      <c r="L929" s="25">
        <v>790</v>
      </c>
      <c r="M929" s="25">
        <f t="shared" si="41"/>
        <v>55300</v>
      </c>
      <c r="N929" s="26"/>
    </row>
    <row r="930" spans="1:14" s="27" customFormat="1" x14ac:dyDescent="0.25">
      <c r="A930" s="21" t="s">
        <v>14</v>
      </c>
      <c r="B930" s="21">
        <v>557</v>
      </c>
      <c r="C930" s="21" t="s">
        <v>15</v>
      </c>
      <c r="D930" s="21">
        <v>44101807</v>
      </c>
      <c r="E930" s="21">
        <v>29901</v>
      </c>
      <c r="F930" s="21" t="s">
        <v>1168</v>
      </c>
      <c r="G930" s="22" t="s">
        <v>1169</v>
      </c>
      <c r="H930" s="21" t="s">
        <v>16</v>
      </c>
      <c r="I930" s="21" t="s">
        <v>30</v>
      </c>
      <c r="J930" s="21" t="s">
        <v>1067</v>
      </c>
      <c r="K930" s="23">
        <v>5</v>
      </c>
      <c r="L930" s="25">
        <v>5262</v>
      </c>
      <c r="M930" s="25">
        <f>+K930*L930</f>
        <v>26310</v>
      </c>
      <c r="N930" s="26"/>
    </row>
    <row r="931" spans="1:14" s="27" customFormat="1" x14ac:dyDescent="0.25">
      <c r="A931" s="21" t="s">
        <v>14</v>
      </c>
      <c r="B931" s="21">
        <v>557</v>
      </c>
      <c r="C931" s="21" t="s">
        <v>15</v>
      </c>
      <c r="D931" s="21">
        <v>43201824</v>
      </c>
      <c r="E931" s="21">
        <v>29901</v>
      </c>
      <c r="F931" s="21" t="s">
        <v>52</v>
      </c>
      <c r="G931" s="22" t="s">
        <v>252</v>
      </c>
      <c r="H931" s="21" t="s">
        <v>16</v>
      </c>
      <c r="I931" s="21" t="s">
        <v>30</v>
      </c>
      <c r="J931" s="21" t="s">
        <v>29</v>
      </c>
      <c r="K931" s="23">
        <v>5</v>
      </c>
      <c r="L931" s="25">
        <v>8251</v>
      </c>
      <c r="M931" s="25">
        <f t="shared" ref="M931" si="42">+K931*L931</f>
        <v>41255</v>
      </c>
      <c r="N931" s="26"/>
    </row>
    <row r="932" spans="1:14" s="27" customFormat="1" x14ac:dyDescent="0.25">
      <c r="A932" s="21" t="s">
        <v>14</v>
      </c>
      <c r="B932" s="21">
        <v>557</v>
      </c>
      <c r="C932" s="21" t="s">
        <v>15</v>
      </c>
      <c r="D932" s="21">
        <v>44111503</v>
      </c>
      <c r="E932" s="21" t="s">
        <v>397</v>
      </c>
      <c r="F932" s="21" t="s">
        <v>137</v>
      </c>
      <c r="G932" s="22" t="s">
        <v>224</v>
      </c>
      <c r="H932" s="21" t="s">
        <v>16</v>
      </c>
      <c r="I932" s="21" t="s">
        <v>30</v>
      </c>
      <c r="J932" s="21" t="s">
        <v>1067</v>
      </c>
      <c r="K932" s="23">
        <v>20</v>
      </c>
      <c r="L932" s="25">
        <v>7003</v>
      </c>
      <c r="M932" s="25">
        <f>+K932*L932</f>
        <v>140060</v>
      </c>
      <c r="N932" s="26"/>
    </row>
    <row r="933" spans="1:14" s="27" customFormat="1" x14ac:dyDescent="0.25">
      <c r="A933" s="21" t="s">
        <v>14</v>
      </c>
      <c r="B933" s="21">
        <v>557</v>
      </c>
      <c r="C933" s="21" t="s">
        <v>15</v>
      </c>
      <c r="D933" s="21">
        <v>44122107</v>
      </c>
      <c r="E933" s="21">
        <v>29901</v>
      </c>
      <c r="F933" s="21" t="s">
        <v>54</v>
      </c>
      <c r="G933" s="22" t="s">
        <v>191</v>
      </c>
      <c r="H933" s="21" t="s">
        <v>16</v>
      </c>
      <c r="I933" s="21" t="s">
        <v>30</v>
      </c>
      <c r="J933" s="21" t="s">
        <v>1067</v>
      </c>
      <c r="K933" s="23">
        <v>34</v>
      </c>
      <c r="L933" s="25">
        <v>457</v>
      </c>
      <c r="M933" s="25">
        <f t="shared" ref="M933:M934" si="43">+K933*L933</f>
        <v>15538</v>
      </c>
      <c r="N933" s="26"/>
    </row>
    <row r="934" spans="1:14" s="27" customFormat="1" x14ac:dyDescent="0.25">
      <c r="A934" s="21" t="s">
        <v>14</v>
      </c>
      <c r="B934" s="21">
        <v>557</v>
      </c>
      <c r="C934" s="21" t="s">
        <v>15</v>
      </c>
      <c r="D934" s="21">
        <v>44111907</v>
      </c>
      <c r="E934" s="21">
        <v>29901</v>
      </c>
      <c r="F934" s="21" t="s">
        <v>1170</v>
      </c>
      <c r="G934" s="22" t="s">
        <v>1171</v>
      </c>
      <c r="H934" s="21" t="s">
        <v>16</v>
      </c>
      <c r="I934" s="21" t="s">
        <v>30</v>
      </c>
      <c r="J934" s="21" t="s">
        <v>1067</v>
      </c>
      <c r="K934" s="23">
        <v>8</v>
      </c>
      <c r="L934" s="25">
        <v>30442</v>
      </c>
      <c r="M934" s="25">
        <f t="shared" si="43"/>
        <v>243536</v>
      </c>
      <c r="N934" s="26"/>
    </row>
    <row r="935" spans="1:14" s="27" customFormat="1" ht="26.25" x14ac:dyDescent="0.25">
      <c r="A935" s="21" t="s">
        <v>14</v>
      </c>
      <c r="B935" s="21">
        <v>557</v>
      </c>
      <c r="C935" s="21" t="s">
        <v>15</v>
      </c>
      <c r="D935" s="21">
        <v>44121905</v>
      </c>
      <c r="E935" s="21">
        <v>29901</v>
      </c>
      <c r="F935" s="21" t="s">
        <v>1064</v>
      </c>
      <c r="G935" s="22" t="s">
        <v>1172</v>
      </c>
      <c r="H935" s="21" t="s">
        <v>16</v>
      </c>
      <c r="I935" s="21" t="s">
        <v>30</v>
      </c>
      <c r="J935" s="21" t="s">
        <v>29</v>
      </c>
      <c r="K935" s="23">
        <v>10</v>
      </c>
      <c r="L935" s="25">
        <v>1350</v>
      </c>
      <c r="M935" s="25">
        <f>+K935*L935</f>
        <v>13500</v>
      </c>
      <c r="N935" s="26"/>
    </row>
    <row r="936" spans="1:14" s="27" customFormat="1" x14ac:dyDescent="0.25">
      <c r="A936" s="21" t="s">
        <v>14</v>
      </c>
      <c r="B936" s="21">
        <v>557</v>
      </c>
      <c r="C936" s="21" t="s">
        <v>15</v>
      </c>
      <c r="D936" s="21">
        <v>44121905</v>
      </c>
      <c r="E936" s="21">
        <v>29901</v>
      </c>
      <c r="F936" s="21" t="s">
        <v>1064</v>
      </c>
      <c r="G936" s="22" t="s">
        <v>1173</v>
      </c>
      <c r="H936" s="21" t="s">
        <v>16</v>
      </c>
      <c r="I936" s="21" t="s">
        <v>30</v>
      </c>
      <c r="J936" s="21" t="s">
        <v>29</v>
      </c>
      <c r="K936" s="23">
        <v>30</v>
      </c>
      <c r="L936" s="25">
        <v>1350</v>
      </c>
      <c r="M936" s="25">
        <f>+K936*L936</f>
        <v>40500</v>
      </c>
      <c r="N936" s="26"/>
    </row>
    <row r="937" spans="1:14" s="27" customFormat="1" x14ac:dyDescent="0.25">
      <c r="A937" s="21" t="s">
        <v>14</v>
      </c>
      <c r="B937" s="21">
        <v>557</v>
      </c>
      <c r="C937" s="21" t="s">
        <v>15</v>
      </c>
      <c r="D937" s="21">
        <v>44121905</v>
      </c>
      <c r="E937" s="21">
        <v>29901</v>
      </c>
      <c r="F937" s="21" t="s">
        <v>1064</v>
      </c>
      <c r="G937" s="22" t="s">
        <v>1174</v>
      </c>
      <c r="H937" s="21" t="s">
        <v>16</v>
      </c>
      <c r="I937" s="21" t="s">
        <v>30</v>
      </c>
      <c r="J937" s="21" t="s">
        <v>29</v>
      </c>
      <c r="K937" s="23">
        <v>10</v>
      </c>
      <c r="L937" s="25">
        <v>1350</v>
      </c>
      <c r="M937" s="25">
        <f>+K937*L937</f>
        <v>13500</v>
      </c>
      <c r="N937" s="26"/>
    </row>
    <row r="938" spans="1:14" s="27" customFormat="1" x14ac:dyDescent="0.25">
      <c r="A938" s="21" t="s">
        <v>14</v>
      </c>
      <c r="B938" s="21">
        <v>557</v>
      </c>
      <c r="C938" s="21" t="s">
        <v>15</v>
      </c>
      <c r="D938" s="21">
        <v>44121905</v>
      </c>
      <c r="E938" s="21">
        <v>29901</v>
      </c>
      <c r="F938" s="21" t="s">
        <v>1064</v>
      </c>
      <c r="G938" s="22" t="s">
        <v>1175</v>
      </c>
      <c r="H938" s="21" t="s">
        <v>16</v>
      </c>
      <c r="I938" s="21" t="s">
        <v>30</v>
      </c>
      <c r="J938" s="21" t="s">
        <v>29</v>
      </c>
      <c r="K938" s="23">
        <v>10</v>
      </c>
      <c r="L938" s="25">
        <v>1350</v>
      </c>
      <c r="M938" s="25">
        <f t="shared" ref="M938" si="44">+K938*L938</f>
        <v>13500</v>
      </c>
      <c r="N938" s="26"/>
    </row>
    <row r="939" spans="1:14" s="27" customFormat="1" x14ac:dyDescent="0.25">
      <c r="A939" s="21" t="s">
        <v>14</v>
      </c>
      <c r="B939" s="21">
        <v>557</v>
      </c>
      <c r="C939" s="21" t="s">
        <v>15</v>
      </c>
      <c r="D939" s="21">
        <v>42141501</v>
      </c>
      <c r="E939" s="21">
        <v>29902</v>
      </c>
      <c r="F939" s="21" t="s">
        <v>1176</v>
      </c>
      <c r="G939" s="22" t="s">
        <v>1177</v>
      </c>
      <c r="H939" s="21" t="s">
        <v>16</v>
      </c>
      <c r="I939" s="21" t="s">
        <v>30</v>
      </c>
      <c r="J939" s="21" t="s">
        <v>32</v>
      </c>
      <c r="K939" s="23">
        <v>38</v>
      </c>
      <c r="L939" s="25">
        <v>1073</v>
      </c>
      <c r="M939" s="25">
        <f>+K939*L939</f>
        <v>40774</v>
      </c>
      <c r="N939" s="26"/>
    </row>
    <row r="940" spans="1:14" s="27" customFormat="1" x14ac:dyDescent="0.25">
      <c r="A940" s="21" t="s">
        <v>14</v>
      </c>
      <c r="B940" s="21">
        <v>557</v>
      </c>
      <c r="C940" s="21" t="s">
        <v>15</v>
      </c>
      <c r="D940" s="21">
        <v>46182001</v>
      </c>
      <c r="E940" s="21">
        <v>29902</v>
      </c>
      <c r="F940" s="21" t="s">
        <v>483</v>
      </c>
      <c r="G940" s="22" t="s">
        <v>484</v>
      </c>
      <c r="H940" s="21" t="s">
        <v>16</v>
      </c>
      <c r="I940" s="21" t="s">
        <v>30</v>
      </c>
      <c r="J940" s="21" t="s">
        <v>32</v>
      </c>
      <c r="K940" s="23">
        <v>821</v>
      </c>
      <c r="L940" s="25">
        <v>3800</v>
      </c>
      <c r="M940" s="25">
        <f t="shared" si="37"/>
        <v>3119800</v>
      </c>
      <c r="N940" s="26"/>
    </row>
    <row r="941" spans="1:14" s="27" customFormat="1" ht="26.25" x14ac:dyDescent="0.25">
      <c r="A941" s="21" t="s">
        <v>14</v>
      </c>
      <c r="B941" s="21">
        <v>557</v>
      </c>
      <c r="C941" s="21" t="s">
        <v>15</v>
      </c>
      <c r="D941" s="21">
        <v>42132203</v>
      </c>
      <c r="E941" s="21">
        <v>29902</v>
      </c>
      <c r="F941" s="21" t="s">
        <v>476</v>
      </c>
      <c r="G941" s="22" t="s">
        <v>478</v>
      </c>
      <c r="H941" s="21" t="s">
        <v>16</v>
      </c>
      <c r="I941" s="21" t="s">
        <v>30</v>
      </c>
      <c r="J941" s="21" t="s">
        <v>32</v>
      </c>
      <c r="K941" s="23">
        <v>90</v>
      </c>
      <c r="L941" s="25">
        <v>5650</v>
      </c>
      <c r="M941" s="25">
        <f t="shared" si="37"/>
        <v>508500</v>
      </c>
      <c r="N941" s="26"/>
    </row>
    <row r="942" spans="1:14" s="27" customFormat="1" ht="26.25" x14ac:dyDescent="0.25">
      <c r="A942" s="21" t="s">
        <v>14</v>
      </c>
      <c r="B942" s="21">
        <v>557</v>
      </c>
      <c r="C942" s="21" t="s">
        <v>15</v>
      </c>
      <c r="D942" s="21">
        <v>42132203</v>
      </c>
      <c r="E942" s="21">
        <v>29902</v>
      </c>
      <c r="F942" s="21" t="s">
        <v>476</v>
      </c>
      <c r="G942" s="22" t="s">
        <v>477</v>
      </c>
      <c r="H942" s="21" t="s">
        <v>16</v>
      </c>
      <c r="I942" s="21" t="s">
        <v>30</v>
      </c>
      <c r="J942" s="21" t="s">
        <v>32</v>
      </c>
      <c r="K942" s="23">
        <v>103</v>
      </c>
      <c r="L942" s="25">
        <v>6538</v>
      </c>
      <c r="M942" s="25">
        <f>+K942*L942</f>
        <v>673414</v>
      </c>
      <c r="N942" s="26"/>
    </row>
    <row r="943" spans="1:14" s="27" customFormat="1" x14ac:dyDescent="0.25">
      <c r="A943" s="21" t="s">
        <v>14</v>
      </c>
      <c r="B943" s="21">
        <v>557</v>
      </c>
      <c r="C943" s="21" t="s">
        <v>15</v>
      </c>
      <c r="D943" s="21" t="s">
        <v>246</v>
      </c>
      <c r="E943" s="21">
        <v>29902</v>
      </c>
      <c r="F943" s="21" t="s">
        <v>1178</v>
      </c>
      <c r="G943" s="22" t="s">
        <v>1179</v>
      </c>
      <c r="H943" s="21" t="s">
        <v>16</v>
      </c>
      <c r="I943" s="21" t="s">
        <v>30</v>
      </c>
      <c r="J943" s="21" t="s">
        <v>32</v>
      </c>
      <c r="K943" s="23">
        <v>9</v>
      </c>
      <c r="L943" s="25">
        <v>195200</v>
      </c>
      <c r="M943" s="25">
        <f>+K943*L943</f>
        <v>1756800</v>
      </c>
      <c r="N943" s="26"/>
    </row>
    <row r="944" spans="1:14" s="27" customFormat="1" x14ac:dyDescent="0.25">
      <c r="A944" s="21" t="s">
        <v>14</v>
      </c>
      <c r="B944" s="21">
        <v>557</v>
      </c>
      <c r="C944" s="21" t="s">
        <v>15</v>
      </c>
      <c r="D944" s="21">
        <v>46182001</v>
      </c>
      <c r="E944" s="21">
        <v>29902</v>
      </c>
      <c r="F944" s="21" t="s">
        <v>483</v>
      </c>
      <c r="G944" s="22" t="s">
        <v>484</v>
      </c>
      <c r="H944" s="21" t="s">
        <v>16</v>
      </c>
      <c r="I944" s="21" t="s">
        <v>30</v>
      </c>
      <c r="J944" s="21" t="s">
        <v>32</v>
      </c>
      <c r="K944" s="23">
        <v>1</v>
      </c>
      <c r="L944" s="25">
        <v>44936</v>
      </c>
      <c r="M944" s="25">
        <f>+K944*L944</f>
        <v>44936</v>
      </c>
      <c r="N944" s="26"/>
    </row>
    <row r="945" spans="1:14" s="27" customFormat="1" x14ac:dyDescent="0.25">
      <c r="A945" s="21" t="s">
        <v>14</v>
      </c>
      <c r="B945" s="21">
        <v>557</v>
      </c>
      <c r="C945" s="21" t="s">
        <v>15</v>
      </c>
      <c r="D945" s="21">
        <v>42311708</v>
      </c>
      <c r="E945" s="21">
        <v>29902</v>
      </c>
      <c r="F945" s="21" t="s">
        <v>470</v>
      </c>
      <c r="G945" s="22" t="s">
        <v>1180</v>
      </c>
      <c r="H945" s="21" t="s">
        <v>16</v>
      </c>
      <c r="I945" s="21" t="s">
        <v>30</v>
      </c>
      <c r="J945" s="21" t="s">
        <v>32</v>
      </c>
      <c r="K945" s="23">
        <v>12</v>
      </c>
      <c r="L945" s="25">
        <v>200</v>
      </c>
      <c r="M945" s="25">
        <f t="shared" ref="M945:M954" si="45">+K945*L945</f>
        <v>2400</v>
      </c>
      <c r="N945" s="26"/>
    </row>
    <row r="946" spans="1:14" s="27" customFormat="1" x14ac:dyDescent="0.25">
      <c r="A946" s="21" t="s">
        <v>14</v>
      </c>
      <c r="B946" s="21">
        <v>557</v>
      </c>
      <c r="C946" s="21" t="s">
        <v>15</v>
      </c>
      <c r="D946" s="21">
        <v>42311511</v>
      </c>
      <c r="E946" s="21">
        <v>29902</v>
      </c>
      <c r="F946" s="21" t="s">
        <v>474</v>
      </c>
      <c r="G946" s="22" t="s">
        <v>1181</v>
      </c>
      <c r="H946" s="21" t="s">
        <v>16</v>
      </c>
      <c r="I946" s="21" t="s">
        <v>30</v>
      </c>
      <c r="J946" s="21" t="s">
        <v>32</v>
      </c>
      <c r="K946" s="23">
        <v>12</v>
      </c>
      <c r="L946" s="25">
        <v>2600</v>
      </c>
      <c r="M946" s="25">
        <f t="shared" si="45"/>
        <v>31200</v>
      </c>
      <c r="N946" s="26"/>
    </row>
    <row r="947" spans="1:14" s="27" customFormat="1" x14ac:dyDescent="0.25">
      <c r="A947" s="21" t="s">
        <v>14</v>
      </c>
      <c r="B947" s="21">
        <v>557</v>
      </c>
      <c r="C947" s="21" t="s">
        <v>15</v>
      </c>
      <c r="D947" s="21">
        <v>42172001</v>
      </c>
      <c r="E947" s="21">
        <v>29902</v>
      </c>
      <c r="F947" s="21" t="s">
        <v>110</v>
      </c>
      <c r="G947" s="22" t="s">
        <v>1182</v>
      </c>
      <c r="H947" s="21" t="s">
        <v>16</v>
      </c>
      <c r="I947" s="21" t="s">
        <v>30</v>
      </c>
      <c r="J947" s="21" t="s">
        <v>32</v>
      </c>
      <c r="K947" s="23">
        <v>9</v>
      </c>
      <c r="L947" s="25">
        <v>21300</v>
      </c>
      <c r="M947" s="25">
        <f t="shared" si="45"/>
        <v>191700</v>
      </c>
      <c r="N947" s="26"/>
    </row>
    <row r="948" spans="1:14" s="27" customFormat="1" x14ac:dyDescent="0.25">
      <c r="A948" s="21" t="s">
        <v>14</v>
      </c>
      <c r="B948" s="21">
        <v>557</v>
      </c>
      <c r="C948" s="21" t="s">
        <v>15</v>
      </c>
      <c r="D948" s="21" t="s">
        <v>246</v>
      </c>
      <c r="E948" s="21">
        <v>29903</v>
      </c>
      <c r="F948" s="21" t="s">
        <v>1183</v>
      </c>
      <c r="G948" s="22" t="s">
        <v>1184</v>
      </c>
      <c r="H948" s="21" t="s">
        <v>16</v>
      </c>
      <c r="I948" s="21" t="s">
        <v>30</v>
      </c>
      <c r="J948" s="21" t="s">
        <v>863</v>
      </c>
      <c r="K948" s="23">
        <v>51</v>
      </c>
      <c r="L948" s="25">
        <v>5085</v>
      </c>
      <c r="M948" s="25">
        <f t="shared" si="45"/>
        <v>259335</v>
      </c>
      <c r="N948" s="26"/>
    </row>
    <row r="949" spans="1:14" s="27" customFormat="1" x14ac:dyDescent="0.25">
      <c r="A949" s="21" t="s">
        <v>14</v>
      </c>
      <c r="B949" s="21">
        <v>557</v>
      </c>
      <c r="C949" s="21" t="s">
        <v>15</v>
      </c>
      <c r="D949" s="21">
        <v>14111507</v>
      </c>
      <c r="E949" s="21">
        <v>29903</v>
      </c>
      <c r="F949" s="21" t="s">
        <v>1185</v>
      </c>
      <c r="G949" s="22" t="s">
        <v>1186</v>
      </c>
      <c r="H949" s="21" t="s">
        <v>16</v>
      </c>
      <c r="I949" s="21" t="s">
        <v>30</v>
      </c>
      <c r="J949" s="21" t="s">
        <v>863</v>
      </c>
      <c r="K949" s="23">
        <v>600</v>
      </c>
      <c r="L949" s="25">
        <v>2400</v>
      </c>
      <c r="M949" s="25">
        <f t="shared" si="45"/>
        <v>1440000</v>
      </c>
      <c r="N949" s="26"/>
    </row>
    <row r="950" spans="1:14" s="27" customFormat="1" x14ac:dyDescent="0.25">
      <c r="A950" s="21" t="s">
        <v>14</v>
      </c>
      <c r="B950" s="21">
        <v>557</v>
      </c>
      <c r="C950" s="21" t="s">
        <v>15</v>
      </c>
      <c r="D950" s="21">
        <v>14111606</v>
      </c>
      <c r="E950" s="21" t="s">
        <v>502</v>
      </c>
      <c r="F950" s="21" t="s">
        <v>1187</v>
      </c>
      <c r="G950" s="22" t="s">
        <v>1188</v>
      </c>
      <c r="H950" s="21" t="s">
        <v>16</v>
      </c>
      <c r="I950" s="21" t="s">
        <v>30</v>
      </c>
      <c r="J950" s="21" t="s">
        <v>29</v>
      </c>
      <c r="K950" s="23">
        <v>10</v>
      </c>
      <c r="L950" s="25">
        <v>22064</v>
      </c>
      <c r="M950" s="25">
        <f t="shared" si="45"/>
        <v>220640</v>
      </c>
      <c r="N950" s="26"/>
    </row>
    <row r="951" spans="1:14" s="27" customFormat="1" x14ac:dyDescent="0.25">
      <c r="A951" s="21" t="s">
        <v>14</v>
      </c>
      <c r="B951" s="21">
        <v>557</v>
      </c>
      <c r="C951" s="21" t="s">
        <v>15</v>
      </c>
      <c r="D951" s="21">
        <v>14111514</v>
      </c>
      <c r="E951" s="21">
        <v>29903</v>
      </c>
      <c r="F951" s="21" t="s">
        <v>77</v>
      </c>
      <c r="G951" s="22" t="s">
        <v>255</v>
      </c>
      <c r="H951" s="21" t="s">
        <v>16</v>
      </c>
      <c r="I951" s="21" t="s">
        <v>30</v>
      </c>
      <c r="J951" s="21" t="s">
        <v>863</v>
      </c>
      <c r="K951" s="23">
        <v>80</v>
      </c>
      <c r="L951" s="25">
        <v>716</v>
      </c>
      <c r="M951" s="25">
        <f t="shared" si="45"/>
        <v>57280</v>
      </c>
      <c r="N951" s="26"/>
    </row>
    <row r="952" spans="1:14" s="27" customFormat="1" x14ac:dyDescent="0.25">
      <c r="A952" s="21" t="s">
        <v>14</v>
      </c>
      <c r="B952" s="21">
        <v>557</v>
      </c>
      <c r="C952" s="21" t="s">
        <v>15</v>
      </c>
      <c r="D952" s="21">
        <v>14111514</v>
      </c>
      <c r="E952" s="21">
        <v>29903</v>
      </c>
      <c r="F952" s="21" t="s">
        <v>755</v>
      </c>
      <c r="G952" s="22" t="s">
        <v>1189</v>
      </c>
      <c r="H952" s="21" t="s">
        <v>16</v>
      </c>
      <c r="I952" s="21" t="s">
        <v>30</v>
      </c>
      <c r="J952" s="21" t="s">
        <v>863</v>
      </c>
      <c r="K952" s="23">
        <v>59</v>
      </c>
      <c r="L952" s="25">
        <v>862</v>
      </c>
      <c r="M952" s="25">
        <f t="shared" si="45"/>
        <v>50858</v>
      </c>
      <c r="N952" s="26"/>
    </row>
    <row r="953" spans="1:14" s="27" customFormat="1" x14ac:dyDescent="0.25">
      <c r="A953" s="21" t="s">
        <v>14</v>
      </c>
      <c r="B953" s="21">
        <v>557</v>
      </c>
      <c r="C953" s="21" t="s">
        <v>15</v>
      </c>
      <c r="D953" s="21">
        <v>14111531</v>
      </c>
      <c r="E953" s="21">
        <v>29903</v>
      </c>
      <c r="F953" s="21" t="s">
        <v>1190</v>
      </c>
      <c r="G953" s="22" t="s">
        <v>1191</v>
      </c>
      <c r="H953" s="21" t="s">
        <v>16</v>
      </c>
      <c r="I953" s="21" t="s">
        <v>30</v>
      </c>
      <c r="J953" s="21" t="s">
        <v>29</v>
      </c>
      <c r="K953" s="23">
        <v>377</v>
      </c>
      <c r="L953" s="25">
        <v>5085</v>
      </c>
      <c r="M953" s="25">
        <f t="shared" si="45"/>
        <v>1917045</v>
      </c>
      <c r="N953" s="26"/>
    </row>
    <row r="954" spans="1:14" s="27" customFormat="1" x14ac:dyDescent="0.25">
      <c r="A954" s="21" t="s">
        <v>14</v>
      </c>
      <c r="B954" s="21">
        <v>557</v>
      </c>
      <c r="C954" s="21" t="s">
        <v>15</v>
      </c>
      <c r="D954" s="21">
        <v>14111531</v>
      </c>
      <c r="E954" s="21">
        <v>29903</v>
      </c>
      <c r="F954" s="21" t="s">
        <v>1190</v>
      </c>
      <c r="G954" s="22" t="s">
        <v>1192</v>
      </c>
      <c r="H954" s="21" t="s">
        <v>16</v>
      </c>
      <c r="I954" s="21" t="s">
        <v>30</v>
      </c>
      <c r="J954" s="21" t="s">
        <v>863</v>
      </c>
      <c r="K954" s="23">
        <v>72</v>
      </c>
      <c r="L954" s="25">
        <v>7910</v>
      </c>
      <c r="M954" s="25">
        <f t="shared" si="45"/>
        <v>569520</v>
      </c>
      <c r="N954" s="26"/>
    </row>
    <row r="955" spans="1:14" s="27" customFormat="1" ht="39" x14ac:dyDescent="0.25">
      <c r="A955" s="21" t="s">
        <v>14</v>
      </c>
      <c r="B955" s="21">
        <v>557</v>
      </c>
      <c r="C955" s="21" t="s">
        <v>15</v>
      </c>
      <c r="D955" s="21">
        <v>24112404</v>
      </c>
      <c r="E955" s="21">
        <v>29903</v>
      </c>
      <c r="F955" s="21" t="s">
        <v>74</v>
      </c>
      <c r="G955" s="22" t="s">
        <v>1193</v>
      </c>
      <c r="H955" s="21" t="s">
        <v>16</v>
      </c>
      <c r="I955" s="21" t="s">
        <v>30</v>
      </c>
      <c r="J955" s="21" t="s">
        <v>29</v>
      </c>
      <c r="K955" s="23">
        <v>1171</v>
      </c>
      <c r="L955" s="25">
        <v>1073</v>
      </c>
      <c r="M955" s="25">
        <f t="shared" si="37"/>
        <v>1256483</v>
      </c>
      <c r="N955" s="26"/>
    </row>
    <row r="956" spans="1:14" s="27" customFormat="1" ht="26.25" x14ac:dyDescent="0.25">
      <c r="A956" s="21" t="s">
        <v>14</v>
      </c>
      <c r="B956" s="21">
        <v>557</v>
      </c>
      <c r="C956" s="21" t="s">
        <v>15</v>
      </c>
      <c r="D956" s="21">
        <v>44122011</v>
      </c>
      <c r="E956" s="21">
        <v>29903</v>
      </c>
      <c r="F956" s="21" t="s">
        <v>76</v>
      </c>
      <c r="G956" s="22" t="s">
        <v>205</v>
      </c>
      <c r="H956" s="21" t="s">
        <v>16</v>
      </c>
      <c r="I956" s="21" t="s">
        <v>30</v>
      </c>
      <c r="J956" s="21" t="s">
        <v>863</v>
      </c>
      <c r="K956" s="23">
        <v>1071</v>
      </c>
      <c r="L956" s="25">
        <v>6387</v>
      </c>
      <c r="M956" s="25">
        <f t="shared" si="37"/>
        <v>6840477</v>
      </c>
      <c r="N956" s="26"/>
    </row>
    <row r="957" spans="1:14" s="27" customFormat="1" x14ac:dyDescent="0.25">
      <c r="A957" s="21" t="s">
        <v>14</v>
      </c>
      <c r="B957" s="21">
        <v>557</v>
      </c>
      <c r="C957" s="21" t="s">
        <v>15</v>
      </c>
      <c r="D957" s="21">
        <v>14111507</v>
      </c>
      <c r="E957" s="21">
        <v>29903</v>
      </c>
      <c r="F957" s="21" t="s">
        <v>80</v>
      </c>
      <c r="G957" s="22" t="s">
        <v>1194</v>
      </c>
      <c r="H957" s="21" t="s">
        <v>16</v>
      </c>
      <c r="I957" s="21" t="s">
        <v>30</v>
      </c>
      <c r="J957" s="21" t="s">
        <v>29</v>
      </c>
      <c r="K957" s="23">
        <v>325</v>
      </c>
      <c r="L957" s="25">
        <v>1051</v>
      </c>
      <c r="M957" s="25">
        <f t="shared" si="37"/>
        <v>341575</v>
      </c>
      <c r="N957" s="26"/>
    </row>
    <row r="958" spans="1:14" s="27" customFormat="1" x14ac:dyDescent="0.25">
      <c r="A958" s="21" t="s">
        <v>14</v>
      </c>
      <c r="B958" s="21">
        <v>557</v>
      </c>
      <c r="C958" s="21" t="s">
        <v>15</v>
      </c>
      <c r="D958" s="21">
        <v>14111531</v>
      </c>
      <c r="E958" s="21">
        <v>29903</v>
      </c>
      <c r="F958" s="21" t="s">
        <v>1195</v>
      </c>
      <c r="G958" s="22" t="s">
        <v>1196</v>
      </c>
      <c r="H958" s="21" t="s">
        <v>16</v>
      </c>
      <c r="I958" s="21" t="s">
        <v>30</v>
      </c>
      <c r="J958" s="21" t="s">
        <v>863</v>
      </c>
      <c r="K958" s="23">
        <v>469</v>
      </c>
      <c r="L958" s="25">
        <v>2063</v>
      </c>
      <c r="M958" s="25">
        <f t="shared" si="37"/>
        <v>967547</v>
      </c>
      <c r="N958" s="26"/>
    </row>
    <row r="959" spans="1:14" s="27" customFormat="1" x14ac:dyDescent="0.25">
      <c r="A959" s="21" t="s">
        <v>14</v>
      </c>
      <c r="B959" s="21">
        <v>557</v>
      </c>
      <c r="C959" s="21" t="s">
        <v>15</v>
      </c>
      <c r="D959" s="21">
        <v>14111507</v>
      </c>
      <c r="E959" s="21">
        <v>29903</v>
      </c>
      <c r="F959" s="21" t="s">
        <v>500</v>
      </c>
      <c r="G959" s="22" t="s">
        <v>1197</v>
      </c>
      <c r="H959" s="21" t="s">
        <v>16</v>
      </c>
      <c r="I959" s="21" t="s">
        <v>30</v>
      </c>
      <c r="J959" s="21" t="s">
        <v>29</v>
      </c>
      <c r="K959" s="23">
        <v>7842</v>
      </c>
      <c r="L959" s="25">
        <v>2725</v>
      </c>
      <c r="M959" s="25">
        <f t="shared" si="37"/>
        <v>21369450</v>
      </c>
      <c r="N959" s="26"/>
    </row>
    <row r="960" spans="1:14" s="27" customFormat="1" x14ac:dyDescent="0.25">
      <c r="A960" s="21" t="s">
        <v>14</v>
      </c>
      <c r="B960" s="21">
        <v>557</v>
      </c>
      <c r="C960" s="21" t="s">
        <v>15</v>
      </c>
      <c r="D960" s="21">
        <v>14111507</v>
      </c>
      <c r="E960" s="21">
        <v>29903</v>
      </c>
      <c r="F960" s="21" t="s">
        <v>1198</v>
      </c>
      <c r="G960" s="22" t="s">
        <v>1199</v>
      </c>
      <c r="H960" s="21" t="s">
        <v>16</v>
      </c>
      <c r="I960" s="21" t="s">
        <v>30</v>
      </c>
      <c r="J960" s="21" t="s">
        <v>863</v>
      </c>
      <c r="K960" s="23">
        <v>176</v>
      </c>
      <c r="L960" s="25">
        <v>1328</v>
      </c>
      <c r="M960" s="25">
        <f t="shared" si="37"/>
        <v>233728</v>
      </c>
      <c r="N960" s="26"/>
    </row>
    <row r="961" spans="1:14" s="27" customFormat="1" x14ac:dyDescent="0.25">
      <c r="A961" s="21" t="s">
        <v>14</v>
      </c>
      <c r="B961" s="21">
        <v>557</v>
      </c>
      <c r="C961" s="21" t="s">
        <v>15</v>
      </c>
      <c r="D961" s="21">
        <v>44103502</v>
      </c>
      <c r="E961" s="21">
        <v>29903</v>
      </c>
      <c r="F961" s="21" t="s">
        <v>1200</v>
      </c>
      <c r="G961" s="22" t="s">
        <v>1201</v>
      </c>
      <c r="H961" s="21" t="s">
        <v>16</v>
      </c>
      <c r="I961" s="21" t="s">
        <v>30</v>
      </c>
      <c r="J961" s="21" t="s">
        <v>863</v>
      </c>
      <c r="K961" s="23">
        <v>100</v>
      </c>
      <c r="L961" s="25">
        <v>1356</v>
      </c>
      <c r="M961" s="25">
        <f t="shared" si="37"/>
        <v>135600</v>
      </c>
      <c r="N961" s="26"/>
    </row>
    <row r="962" spans="1:14" s="27" customFormat="1" x14ac:dyDescent="0.25">
      <c r="A962" s="21" t="s">
        <v>14</v>
      </c>
      <c r="B962" s="21">
        <v>557</v>
      </c>
      <c r="C962" s="21" t="s">
        <v>15</v>
      </c>
      <c r="D962" s="21">
        <v>44122011</v>
      </c>
      <c r="E962" s="21">
        <v>29903</v>
      </c>
      <c r="F962" s="21" t="s">
        <v>1202</v>
      </c>
      <c r="G962" s="22" t="s">
        <v>1203</v>
      </c>
      <c r="H962" s="21" t="s">
        <v>16</v>
      </c>
      <c r="I962" s="21" t="s">
        <v>30</v>
      </c>
      <c r="J962" s="21" t="s">
        <v>863</v>
      </c>
      <c r="K962" s="23">
        <v>125</v>
      </c>
      <c r="L962" s="25">
        <v>1084</v>
      </c>
      <c r="M962" s="25">
        <f t="shared" si="37"/>
        <v>135500</v>
      </c>
      <c r="N962" s="26"/>
    </row>
    <row r="963" spans="1:14" s="27" customFormat="1" x14ac:dyDescent="0.25">
      <c r="A963" s="21" t="s">
        <v>14</v>
      </c>
      <c r="B963" s="21">
        <v>557</v>
      </c>
      <c r="C963" s="21" t="s">
        <v>15</v>
      </c>
      <c r="D963" s="21">
        <v>44122011</v>
      </c>
      <c r="E963" s="21">
        <v>29903</v>
      </c>
      <c r="F963" s="21" t="s">
        <v>76</v>
      </c>
      <c r="G963" s="22" t="s">
        <v>203</v>
      </c>
      <c r="H963" s="21" t="s">
        <v>16</v>
      </c>
      <c r="I963" s="21" t="s">
        <v>30</v>
      </c>
      <c r="J963" s="21" t="s">
        <v>863</v>
      </c>
      <c r="K963" s="23">
        <v>621</v>
      </c>
      <c r="L963" s="25">
        <v>994</v>
      </c>
      <c r="M963" s="25">
        <f t="shared" si="37"/>
        <v>617274</v>
      </c>
      <c r="N963" s="26"/>
    </row>
    <row r="964" spans="1:14" s="27" customFormat="1" x14ac:dyDescent="0.25">
      <c r="A964" s="21" t="s">
        <v>14</v>
      </c>
      <c r="B964" s="21">
        <v>557</v>
      </c>
      <c r="C964" s="21" t="s">
        <v>15</v>
      </c>
      <c r="D964" s="21">
        <v>44122011</v>
      </c>
      <c r="E964" s="21">
        <v>29903</v>
      </c>
      <c r="F964" s="21" t="s">
        <v>76</v>
      </c>
      <c r="G964" s="22" t="s">
        <v>204</v>
      </c>
      <c r="H964" s="21" t="s">
        <v>16</v>
      </c>
      <c r="I964" s="21" t="s">
        <v>30</v>
      </c>
      <c r="J964" s="21" t="s">
        <v>863</v>
      </c>
      <c r="K964" s="23">
        <v>605</v>
      </c>
      <c r="L964" s="25">
        <v>3002</v>
      </c>
      <c r="M964" s="25">
        <f t="shared" si="37"/>
        <v>1816210</v>
      </c>
      <c r="N964" s="26"/>
    </row>
    <row r="965" spans="1:14" s="27" customFormat="1" x14ac:dyDescent="0.25">
      <c r="A965" s="21" t="s">
        <v>14</v>
      </c>
      <c r="B965" s="21">
        <v>557</v>
      </c>
      <c r="C965" s="21" t="s">
        <v>15</v>
      </c>
      <c r="D965" s="21">
        <v>44122017</v>
      </c>
      <c r="E965" s="21">
        <v>29903</v>
      </c>
      <c r="F965" s="21" t="s">
        <v>78</v>
      </c>
      <c r="G965" s="22" t="s">
        <v>206</v>
      </c>
      <c r="H965" s="21" t="s">
        <v>16</v>
      </c>
      <c r="I965" s="21" t="s">
        <v>30</v>
      </c>
      <c r="J965" s="21" t="s">
        <v>863</v>
      </c>
      <c r="K965" s="23">
        <v>120</v>
      </c>
      <c r="L965" s="25">
        <v>4058</v>
      </c>
      <c r="M965" s="25">
        <f t="shared" si="37"/>
        <v>486960</v>
      </c>
      <c r="N965" s="26"/>
    </row>
    <row r="966" spans="1:14" s="27" customFormat="1" x14ac:dyDescent="0.25">
      <c r="A966" s="21" t="s">
        <v>14</v>
      </c>
      <c r="B966" s="21">
        <v>557</v>
      </c>
      <c r="C966" s="21" t="s">
        <v>15</v>
      </c>
      <c r="D966" s="21">
        <v>14111514</v>
      </c>
      <c r="E966" s="21">
        <v>29903</v>
      </c>
      <c r="F966" s="21" t="s">
        <v>82</v>
      </c>
      <c r="G966" s="22" t="s">
        <v>212</v>
      </c>
      <c r="H966" s="21" t="s">
        <v>16</v>
      </c>
      <c r="I966" s="21" t="s">
        <v>30</v>
      </c>
      <c r="J966" s="21" t="s">
        <v>863</v>
      </c>
      <c r="K966" s="23">
        <v>45</v>
      </c>
      <c r="L966" s="25">
        <v>578</v>
      </c>
      <c r="M966" s="25">
        <f t="shared" si="37"/>
        <v>26010</v>
      </c>
      <c r="N966" s="26"/>
    </row>
    <row r="967" spans="1:14" s="27" customFormat="1" ht="26.25" x14ac:dyDescent="0.25">
      <c r="A967" s="21" t="s">
        <v>14</v>
      </c>
      <c r="B967" s="21">
        <v>557</v>
      </c>
      <c r="C967" s="21" t="s">
        <v>15</v>
      </c>
      <c r="D967" s="21">
        <v>14111530</v>
      </c>
      <c r="E967" s="21">
        <v>29903</v>
      </c>
      <c r="F967" s="21" t="s">
        <v>75</v>
      </c>
      <c r="G967" s="22" t="s">
        <v>1204</v>
      </c>
      <c r="H967" s="21" t="s">
        <v>16</v>
      </c>
      <c r="I967" s="21" t="s">
        <v>30</v>
      </c>
      <c r="J967" s="21" t="s">
        <v>863</v>
      </c>
      <c r="K967" s="23">
        <v>2286</v>
      </c>
      <c r="L967" s="25">
        <v>1367</v>
      </c>
      <c r="M967" s="25">
        <f t="shared" si="37"/>
        <v>3124962</v>
      </c>
      <c r="N967" s="26"/>
    </row>
    <row r="968" spans="1:14" s="27" customFormat="1" ht="26.25" x14ac:dyDescent="0.25">
      <c r="A968" s="21" t="s">
        <v>14</v>
      </c>
      <c r="B968" s="21">
        <v>557</v>
      </c>
      <c r="C968" s="21" t="s">
        <v>15</v>
      </c>
      <c r="D968" s="21">
        <v>14111530</v>
      </c>
      <c r="E968" s="21">
        <v>29903</v>
      </c>
      <c r="F968" s="21" t="s">
        <v>75</v>
      </c>
      <c r="G968" s="22" t="s">
        <v>1205</v>
      </c>
      <c r="H968" s="21" t="s">
        <v>16</v>
      </c>
      <c r="I968" s="21" t="s">
        <v>30</v>
      </c>
      <c r="J968" s="21" t="s">
        <v>863</v>
      </c>
      <c r="K968" s="23">
        <v>2184</v>
      </c>
      <c r="L968" s="25">
        <v>170</v>
      </c>
      <c r="M968" s="25">
        <f t="shared" si="37"/>
        <v>371280</v>
      </c>
      <c r="N968" s="26"/>
    </row>
    <row r="969" spans="1:14" s="27" customFormat="1" x14ac:dyDescent="0.25">
      <c r="A969" s="21" t="s">
        <v>14</v>
      </c>
      <c r="B969" s="21">
        <v>557</v>
      </c>
      <c r="C969" s="21" t="s">
        <v>15</v>
      </c>
      <c r="D969" s="21">
        <v>14111507</v>
      </c>
      <c r="E969" s="21">
        <v>29903</v>
      </c>
      <c r="F969" s="21" t="s">
        <v>500</v>
      </c>
      <c r="G969" s="22" t="s">
        <v>1206</v>
      </c>
      <c r="H969" s="21" t="s">
        <v>16</v>
      </c>
      <c r="I969" s="21" t="s">
        <v>30</v>
      </c>
      <c r="J969" s="21" t="s">
        <v>863</v>
      </c>
      <c r="K969" s="23">
        <v>125</v>
      </c>
      <c r="L969" s="25">
        <v>2400</v>
      </c>
      <c r="M969" s="25">
        <f t="shared" si="37"/>
        <v>300000</v>
      </c>
      <c r="N969" s="26"/>
    </row>
    <row r="970" spans="1:14" s="27" customFormat="1" x14ac:dyDescent="0.25">
      <c r="A970" s="21" t="s">
        <v>14</v>
      </c>
      <c r="B970" s="21">
        <v>557</v>
      </c>
      <c r="C970" s="21" t="s">
        <v>15</v>
      </c>
      <c r="D970" s="21" t="s">
        <v>1207</v>
      </c>
      <c r="E970" s="21">
        <v>29903</v>
      </c>
      <c r="F970" s="21" t="s">
        <v>751</v>
      </c>
      <c r="G970" s="22" t="s">
        <v>1208</v>
      </c>
      <c r="H970" s="21" t="s">
        <v>16</v>
      </c>
      <c r="I970" s="21" t="s">
        <v>30</v>
      </c>
      <c r="J970" s="21" t="s">
        <v>863</v>
      </c>
      <c r="K970" s="23">
        <v>30</v>
      </c>
      <c r="L970" s="25">
        <v>2260</v>
      </c>
      <c r="M970" s="25">
        <f t="shared" si="37"/>
        <v>67800</v>
      </c>
      <c r="N970" s="26"/>
    </row>
    <row r="971" spans="1:14" s="27" customFormat="1" x14ac:dyDescent="0.25">
      <c r="A971" s="21" t="s">
        <v>14</v>
      </c>
      <c r="B971" s="21">
        <v>557</v>
      </c>
      <c r="C971" s="21" t="s">
        <v>15</v>
      </c>
      <c r="D971" s="21">
        <v>14111507</v>
      </c>
      <c r="E971" s="21">
        <v>29903</v>
      </c>
      <c r="F971" s="21" t="s">
        <v>87</v>
      </c>
      <c r="G971" s="22" t="s">
        <v>1209</v>
      </c>
      <c r="H971" s="21" t="s">
        <v>16</v>
      </c>
      <c r="I971" s="21" t="s">
        <v>30</v>
      </c>
      <c r="J971" s="21" t="s">
        <v>29</v>
      </c>
      <c r="K971" s="23">
        <v>971</v>
      </c>
      <c r="L971" s="25">
        <v>4170</v>
      </c>
      <c r="M971" s="25">
        <f t="shared" si="37"/>
        <v>4049070</v>
      </c>
      <c r="N971" s="26"/>
    </row>
    <row r="972" spans="1:14" s="27" customFormat="1" ht="26.25" x14ac:dyDescent="0.25">
      <c r="A972" s="21" t="s">
        <v>14</v>
      </c>
      <c r="B972" s="21">
        <v>557</v>
      </c>
      <c r="C972" s="21" t="s">
        <v>15</v>
      </c>
      <c r="D972" s="21">
        <v>55121715</v>
      </c>
      <c r="E972" s="21">
        <v>29903</v>
      </c>
      <c r="F972" s="21" t="s">
        <v>1210</v>
      </c>
      <c r="G972" s="22" t="s">
        <v>1211</v>
      </c>
      <c r="H972" s="21" t="s">
        <v>16</v>
      </c>
      <c r="I972" s="21" t="s">
        <v>30</v>
      </c>
      <c r="J972" s="21" t="s">
        <v>29</v>
      </c>
      <c r="K972" s="23">
        <v>680</v>
      </c>
      <c r="L972" s="25">
        <v>97</v>
      </c>
      <c r="M972" s="25">
        <f t="shared" si="37"/>
        <v>65960</v>
      </c>
      <c r="N972" s="26"/>
    </row>
    <row r="973" spans="1:14" s="27" customFormat="1" x14ac:dyDescent="0.25">
      <c r="A973" s="21" t="s">
        <v>14</v>
      </c>
      <c r="B973" s="21">
        <v>557</v>
      </c>
      <c r="C973" s="21" t="s">
        <v>15</v>
      </c>
      <c r="D973" s="21">
        <v>14111507</v>
      </c>
      <c r="E973" s="21">
        <v>29903</v>
      </c>
      <c r="F973" s="21" t="s">
        <v>87</v>
      </c>
      <c r="G973" s="22" t="s">
        <v>1212</v>
      </c>
      <c r="H973" s="21" t="s">
        <v>16</v>
      </c>
      <c r="I973" s="21" t="s">
        <v>30</v>
      </c>
      <c r="J973" s="21" t="s">
        <v>863</v>
      </c>
      <c r="K973" s="23">
        <v>1</v>
      </c>
      <c r="L973" s="25">
        <v>102165</v>
      </c>
      <c r="M973" s="25">
        <f t="shared" si="37"/>
        <v>102165</v>
      </c>
      <c r="N973" s="26"/>
    </row>
    <row r="974" spans="1:14" s="27" customFormat="1" x14ac:dyDescent="0.25">
      <c r="A974" s="21" t="s">
        <v>14</v>
      </c>
      <c r="B974" s="21">
        <v>557</v>
      </c>
      <c r="C974" s="21" t="s">
        <v>15</v>
      </c>
      <c r="D974" s="21">
        <v>14111519</v>
      </c>
      <c r="E974" s="21">
        <v>29903</v>
      </c>
      <c r="F974" s="21" t="s">
        <v>81</v>
      </c>
      <c r="G974" s="22" t="s">
        <v>1213</v>
      </c>
      <c r="H974" s="21" t="s">
        <v>16</v>
      </c>
      <c r="I974" s="21" t="s">
        <v>30</v>
      </c>
      <c r="J974" s="21" t="s">
        <v>29</v>
      </c>
      <c r="K974" s="23">
        <v>96</v>
      </c>
      <c r="L974" s="25">
        <v>1356</v>
      </c>
      <c r="M974" s="25">
        <f t="shared" si="37"/>
        <v>130176</v>
      </c>
      <c r="N974" s="26"/>
    </row>
    <row r="975" spans="1:14" s="27" customFormat="1" x14ac:dyDescent="0.25">
      <c r="A975" s="21" t="s">
        <v>14</v>
      </c>
      <c r="B975" s="21">
        <v>557</v>
      </c>
      <c r="C975" s="21" t="s">
        <v>15</v>
      </c>
      <c r="D975" s="21">
        <v>14111519</v>
      </c>
      <c r="E975" s="21">
        <v>29903</v>
      </c>
      <c r="F975" s="21" t="s">
        <v>81</v>
      </c>
      <c r="G975" s="22" t="s">
        <v>1214</v>
      </c>
      <c r="H975" s="21" t="s">
        <v>16</v>
      </c>
      <c r="I975" s="21" t="s">
        <v>30</v>
      </c>
      <c r="J975" s="21" t="s">
        <v>863</v>
      </c>
      <c r="K975" s="23">
        <v>149</v>
      </c>
      <c r="L975" s="25">
        <v>2405</v>
      </c>
      <c r="M975" s="25">
        <f t="shared" si="37"/>
        <v>358345</v>
      </c>
      <c r="N975" s="26"/>
    </row>
    <row r="976" spans="1:14" s="27" customFormat="1" x14ac:dyDescent="0.25">
      <c r="A976" s="21" t="s">
        <v>14</v>
      </c>
      <c r="B976" s="21">
        <v>557</v>
      </c>
      <c r="C976" s="21" t="s">
        <v>15</v>
      </c>
      <c r="D976" s="21">
        <v>44122010</v>
      </c>
      <c r="E976" s="21">
        <v>29903</v>
      </c>
      <c r="F976" s="21" t="s">
        <v>86</v>
      </c>
      <c r="G976" s="22" t="s">
        <v>184</v>
      </c>
      <c r="H976" s="21" t="s">
        <v>16</v>
      </c>
      <c r="I976" s="21" t="s">
        <v>30</v>
      </c>
      <c r="J976" s="21" t="s">
        <v>863</v>
      </c>
      <c r="K976" s="23">
        <v>469</v>
      </c>
      <c r="L976" s="25">
        <v>192</v>
      </c>
      <c r="M976" s="25">
        <f t="shared" si="37"/>
        <v>90048</v>
      </c>
      <c r="N976" s="26"/>
    </row>
    <row r="977" spans="1:14" s="27" customFormat="1" x14ac:dyDescent="0.25">
      <c r="A977" s="21" t="s">
        <v>14</v>
      </c>
      <c r="B977" s="21">
        <v>557</v>
      </c>
      <c r="C977" s="21" t="s">
        <v>15</v>
      </c>
      <c r="D977" s="21">
        <v>14111507</v>
      </c>
      <c r="E977" s="21">
        <v>29903</v>
      </c>
      <c r="F977" s="21" t="s">
        <v>87</v>
      </c>
      <c r="G977" s="22" t="s">
        <v>1215</v>
      </c>
      <c r="H977" s="21" t="s">
        <v>16</v>
      </c>
      <c r="I977" s="21" t="s">
        <v>30</v>
      </c>
      <c r="J977" s="21" t="s">
        <v>863</v>
      </c>
      <c r="K977" s="23">
        <v>472</v>
      </c>
      <c r="L977" s="25">
        <v>2015</v>
      </c>
      <c r="M977" s="25">
        <f t="shared" si="37"/>
        <v>951080</v>
      </c>
      <c r="N977" s="26"/>
    </row>
    <row r="978" spans="1:14" s="27" customFormat="1" x14ac:dyDescent="0.25">
      <c r="A978" s="21" t="s">
        <v>14</v>
      </c>
      <c r="B978" s="21">
        <v>557</v>
      </c>
      <c r="C978" s="21" t="s">
        <v>15</v>
      </c>
      <c r="D978" s="21">
        <v>14111507</v>
      </c>
      <c r="E978" s="21">
        <v>29903</v>
      </c>
      <c r="F978" s="21" t="s">
        <v>1216</v>
      </c>
      <c r="G978" s="22" t="s">
        <v>1217</v>
      </c>
      <c r="H978" s="21" t="s">
        <v>16</v>
      </c>
      <c r="I978" s="21" t="s">
        <v>30</v>
      </c>
      <c r="J978" s="21" t="s">
        <v>863</v>
      </c>
      <c r="K978" s="23">
        <v>147</v>
      </c>
      <c r="L978" s="25">
        <v>1695</v>
      </c>
      <c r="M978" s="25">
        <f t="shared" si="37"/>
        <v>249165</v>
      </c>
      <c r="N978" s="26"/>
    </row>
    <row r="979" spans="1:14" s="27" customFormat="1" x14ac:dyDescent="0.25">
      <c r="A979" s="21" t="s">
        <v>14</v>
      </c>
      <c r="B979" s="21">
        <v>557</v>
      </c>
      <c r="C979" s="21" t="s">
        <v>15</v>
      </c>
      <c r="D979" s="21">
        <v>14111519</v>
      </c>
      <c r="E979" s="21">
        <v>29903</v>
      </c>
      <c r="F979" s="21" t="s">
        <v>1218</v>
      </c>
      <c r="G979" s="22" t="s">
        <v>1219</v>
      </c>
      <c r="H979" s="21" t="s">
        <v>16</v>
      </c>
      <c r="I979" s="21" t="s">
        <v>30</v>
      </c>
      <c r="J979" s="21" t="s">
        <v>863</v>
      </c>
      <c r="K979" s="23">
        <v>215</v>
      </c>
      <c r="L979" s="25">
        <v>1785</v>
      </c>
      <c r="M979" s="25">
        <f t="shared" si="37"/>
        <v>383775</v>
      </c>
      <c r="N979" s="26"/>
    </row>
    <row r="980" spans="1:14" s="27" customFormat="1" x14ac:dyDescent="0.25">
      <c r="A980" s="21" t="s">
        <v>14</v>
      </c>
      <c r="B980" s="21">
        <v>557</v>
      </c>
      <c r="C980" s="21" t="s">
        <v>15</v>
      </c>
      <c r="D980" s="21">
        <v>14111515</v>
      </c>
      <c r="E980" s="21">
        <v>29903</v>
      </c>
      <c r="F980" s="21" t="s">
        <v>1220</v>
      </c>
      <c r="G980" s="22" t="s">
        <v>1221</v>
      </c>
      <c r="H980" s="21" t="s">
        <v>16</v>
      </c>
      <c r="I980" s="21" t="s">
        <v>30</v>
      </c>
      <c r="J980" s="21" t="s">
        <v>863</v>
      </c>
      <c r="K980" s="23">
        <v>48</v>
      </c>
      <c r="L980" s="25">
        <v>2639</v>
      </c>
      <c r="M980" s="25">
        <f t="shared" si="37"/>
        <v>126672</v>
      </c>
      <c r="N980" s="26"/>
    </row>
    <row r="981" spans="1:14" s="27" customFormat="1" x14ac:dyDescent="0.25">
      <c r="A981" s="21" t="s">
        <v>14</v>
      </c>
      <c r="B981" s="21">
        <v>557</v>
      </c>
      <c r="C981" s="21" t="s">
        <v>15</v>
      </c>
      <c r="D981" s="21">
        <v>14111507</v>
      </c>
      <c r="E981" s="21">
        <v>29903</v>
      </c>
      <c r="F981" s="21" t="s">
        <v>1222</v>
      </c>
      <c r="G981" s="22" t="s">
        <v>1223</v>
      </c>
      <c r="H981" s="21" t="s">
        <v>16</v>
      </c>
      <c r="I981" s="21" t="s">
        <v>30</v>
      </c>
      <c r="J981" s="21" t="s">
        <v>863</v>
      </c>
      <c r="K981" s="23">
        <v>303</v>
      </c>
      <c r="L981" s="25">
        <v>803</v>
      </c>
      <c r="M981" s="25">
        <f t="shared" si="37"/>
        <v>243309</v>
      </c>
      <c r="N981" s="26"/>
    </row>
    <row r="982" spans="1:14" s="27" customFormat="1" x14ac:dyDescent="0.25">
      <c r="A982" s="21" t="s">
        <v>14</v>
      </c>
      <c r="B982" s="21">
        <v>557</v>
      </c>
      <c r="C982" s="21" t="s">
        <v>15</v>
      </c>
      <c r="D982" s="21">
        <v>14121812</v>
      </c>
      <c r="E982" s="21">
        <v>29903</v>
      </c>
      <c r="F982" s="21" t="s">
        <v>1224</v>
      </c>
      <c r="G982" s="22" t="s">
        <v>1225</v>
      </c>
      <c r="H982" s="21" t="s">
        <v>16</v>
      </c>
      <c r="I982" s="21" t="s">
        <v>30</v>
      </c>
      <c r="J982" s="21" t="s">
        <v>29</v>
      </c>
      <c r="K982" s="23">
        <v>87</v>
      </c>
      <c r="L982" s="25">
        <v>1356</v>
      </c>
      <c r="M982" s="25">
        <f t="shared" si="37"/>
        <v>117972</v>
      </c>
      <c r="N982" s="26"/>
    </row>
    <row r="983" spans="1:14" s="27" customFormat="1" x14ac:dyDescent="0.25">
      <c r="A983" s="21" t="s">
        <v>14</v>
      </c>
      <c r="B983" s="21">
        <v>557</v>
      </c>
      <c r="C983" s="21" t="s">
        <v>15</v>
      </c>
      <c r="D983" s="21">
        <v>14111513</v>
      </c>
      <c r="E983" s="21">
        <v>29903</v>
      </c>
      <c r="F983" s="21" t="s">
        <v>1226</v>
      </c>
      <c r="G983" s="22" t="s">
        <v>1227</v>
      </c>
      <c r="H983" s="21" t="s">
        <v>16</v>
      </c>
      <c r="I983" s="21" t="s">
        <v>30</v>
      </c>
      <c r="J983" s="21" t="s">
        <v>29</v>
      </c>
      <c r="K983" s="23">
        <v>20</v>
      </c>
      <c r="L983" s="25">
        <v>1356</v>
      </c>
      <c r="M983" s="25">
        <f t="shared" si="37"/>
        <v>27120</v>
      </c>
      <c r="N983" s="26"/>
    </row>
    <row r="984" spans="1:14" s="27" customFormat="1" ht="26.25" x14ac:dyDescent="0.25">
      <c r="A984" s="21" t="s">
        <v>14</v>
      </c>
      <c r="B984" s="21">
        <v>557</v>
      </c>
      <c r="C984" s="21" t="s">
        <v>15</v>
      </c>
      <c r="D984" s="21">
        <v>14111616</v>
      </c>
      <c r="E984" s="21">
        <v>29903</v>
      </c>
      <c r="F984" s="21" t="s">
        <v>1228</v>
      </c>
      <c r="G984" s="22" t="s">
        <v>1229</v>
      </c>
      <c r="H984" s="21" t="s">
        <v>16</v>
      </c>
      <c r="I984" s="21" t="s">
        <v>30</v>
      </c>
      <c r="J984" s="21" t="s">
        <v>29</v>
      </c>
      <c r="K984" s="23">
        <v>23</v>
      </c>
      <c r="L984" s="25">
        <v>22600</v>
      </c>
      <c r="M984" s="25">
        <f t="shared" si="37"/>
        <v>519800</v>
      </c>
      <c r="N984" s="26"/>
    </row>
    <row r="985" spans="1:14" s="27" customFormat="1" x14ac:dyDescent="0.25">
      <c r="A985" s="21" t="s">
        <v>14</v>
      </c>
      <c r="B985" s="21">
        <v>557</v>
      </c>
      <c r="C985" s="21" t="s">
        <v>15</v>
      </c>
      <c r="D985" s="21">
        <v>44103502</v>
      </c>
      <c r="E985" s="21">
        <v>29903</v>
      </c>
      <c r="F985" s="21" t="s">
        <v>1216</v>
      </c>
      <c r="G985" s="22" t="s">
        <v>1230</v>
      </c>
      <c r="H985" s="21" t="s">
        <v>16</v>
      </c>
      <c r="I985" s="21" t="s">
        <v>30</v>
      </c>
      <c r="J985" s="21" t="s">
        <v>863</v>
      </c>
      <c r="K985" s="23">
        <v>1114</v>
      </c>
      <c r="L985" s="25">
        <v>1695</v>
      </c>
      <c r="M985" s="25">
        <f t="shared" si="37"/>
        <v>1888230</v>
      </c>
      <c r="N985" s="26"/>
    </row>
    <row r="986" spans="1:14" s="27" customFormat="1" x14ac:dyDescent="0.25">
      <c r="A986" s="21" t="s">
        <v>14</v>
      </c>
      <c r="B986" s="21">
        <v>557</v>
      </c>
      <c r="C986" s="21" t="s">
        <v>15</v>
      </c>
      <c r="D986" s="21">
        <v>44122010</v>
      </c>
      <c r="E986" s="21" t="s">
        <v>502</v>
      </c>
      <c r="F986" s="21" t="s">
        <v>86</v>
      </c>
      <c r="G986" s="22" t="s">
        <v>1231</v>
      </c>
      <c r="H986" s="21" t="s">
        <v>16</v>
      </c>
      <c r="I986" s="21" t="s">
        <v>30</v>
      </c>
      <c r="J986" s="21" t="s">
        <v>29</v>
      </c>
      <c r="K986" s="23">
        <v>110</v>
      </c>
      <c r="L986" s="25">
        <v>192</v>
      </c>
      <c r="M986" s="25">
        <f t="shared" si="37"/>
        <v>21120</v>
      </c>
      <c r="N986" s="26"/>
    </row>
    <row r="987" spans="1:14" s="27" customFormat="1" x14ac:dyDescent="0.25">
      <c r="A987" s="21" t="s">
        <v>14</v>
      </c>
      <c r="B987" s="21">
        <v>557</v>
      </c>
      <c r="C987" s="21" t="s">
        <v>15</v>
      </c>
      <c r="D987" s="21">
        <v>44121506</v>
      </c>
      <c r="E987" s="21">
        <v>29903</v>
      </c>
      <c r="F987" s="21" t="s">
        <v>92</v>
      </c>
      <c r="G987" s="22" t="s">
        <v>1232</v>
      </c>
      <c r="H987" s="21" t="s">
        <v>16</v>
      </c>
      <c r="I987" s="21" t="s">
        <v>30</v>
      </c>
      <c r="J987" s="21" t="s">
        <v>863</v>
      </c>
      <c r="K987" s="23">
        <v>241</v>
      </c>
      <c r="L987" s="25">
        <v>2210</v>
      </c>
      <c r="M987" s="25">
        <f t="shared" si="37"/>
        <v>532610</v>
      </c>
      <c r="N987" s="26"/>
    </row>
    <row r="988" spans="1:14" s="27" customFormat="1" x14ac:dyDescent="0.25">
      <c r="A988" s="21" t="s">
        <v>14</v>
      </c>
      <c r="B988" s="21">
        <v>557</v>
      </c>
      <c r="C988" s="21" t="s">
        <v>15</v>
      </c>
      <c r="D988" s="21">
        <v>44121506</v>
      </c>
      <c r="E988" s="21">
        <v>29903</v>
      </c>
      <c r="F988" s="21" t="s">
        <v>1233</v>
      </c>
      <c r="G988" s="22" t="s">
        <v>1234</v>
      </c>
      <c r="H988" s="21" t="s">
        <v>16</v>
      </c>
      <c r="I988" s="21" t="s">
        <v>30</v>
      </c>
      <c r="J988" s="21" t="s">
        <v>863</v>
      </c>
      <c r="K988" s="23">
        <v>417</v>
      </c>
      <c r="L988" s="25">
        <v>2401</v>
      </c>
      <c r="M988" s="25">
        <f t="shared" si="37"/>
        <v>1001217</v>
      </c>
      <c r="N988" s="26"/>
    </row>
    <row r="989" spans="1:14" s="27" customFormat="1" x14ac:dyDescent="0.25">
      <c r="A989" s="21" t="s">
        <v>14</v>
      </c>
      <c r="B989" s="21">
        <v>557</v>
      </c>
      <c r="C989" s="21" t="s">
        <v>15</v>
      </c>
      <c r="D989" s="21">
        <v>44121506</v>
      </c>
      <c r="E989" s="21">
        <v>29903</v>
      </c>
      <c r="F989" s="21" t="s">
        <v>836</v>
      </c>
      <c r="G989" s="22" t="s">
        <v>497</v>
      </c>
      <c r="H989" s="21" t="s">
        <v>16</v>
      </c>
      <c r="I989" s="21" t="s">
        <v>30</v>
      </c>
      <c r="J989" s="21" t="s">
        <v>29</v>
      </c>
      <c r="K989" s="23">
        <v>199</v>
      </c>
      <c r="L989" s="25">
        <v>4674</v>
      </c>
      <c r="M989" s="25">
        <f t="shared" si="37"/>
        <v>930126</v>
      </c>
      <c r="N989" s="26"/>
    </row>
    <row r="990" spans="1:14" s="27" customFormat="1" x14ac:dyDescent="0.25">
      <c r="A990" s="21" t="s">
        <v>14</v>
      </c>
      <c r="B990" s="21">
        <v>557</v>
      </c>
      <c r="C990" s="21" t="s">
        <v>15</v>
      </c>
      <c r="D990" s="21">
        <v>44121506</v>
      </c>
      <c r="E990" s="21">
        <v>29903</v>
      </c>
      <c r="F990" s="21" t="s">
        <v>493</v>
      </c>
      <c r="G990" s="22" t="s">
        <v>1235</v>
      </c>
      <c r="H990" s="21" t="s">
        <v>16</v>
      </c>
      <c r="I990" s="21" t="s">
        <v>30</v>
      </c>
      <c r="J990" s="21" t="s">
        <v>29</v>
      </c>
      <c r="K990" s="23">
        <v>59</v>
      </c>
      <c r="L990" s="25">
        <v>2223</v>
      </c>
      <c r="M990" s="25">
        <f t="shared" si="37"/>
        <v>131157</v>
      </c>
      <c r="N990" s="26"/>
    </row>
    <row r="991" spans="1:14" s="27" customFormat="1" x14ac:dyDescent="0.25">
      <c r="A991" s="21" t="s">
        <v>14</v>
      </c>
      <c r="B991" s="21">
        <v>557</v>
      </c>
      <c r="C991" s="21" t="s">
        <v>15</v>
      </c>
      <c r="D991" s="21">
        <v>44121506</v>
      </c>
      <c r="E991" s="21">
        <v>29903</v>
      </c>
      <c r="F991" s="21" t="s">
        <v>493</v>
      </c>
      <c r="G991" s="22" t="s">
        <v>1236</v>
      </c>
      <c r="H991" s="21" t="s">
        <v>16</v>
      </c>
      <c r="I991" s="21" t="s">
        <v>30</v>
      </c>
      <c r="J991" s="21" t="s">
        <v>863</v>
      </c>
      <c r="K991" s="23">
        <v>209</v>
      </c>
      <c r="L991" s="25">
        <v>2425</v>
      </c>
      <c r="M991" s="25">
        <f>+K991*L991</f>
        <v>506825</v>
      </c>
      <c r="N991" s="26"/>
    </row>
    <row r="992" spans="1:14" s="27" customFormat="1" ht="26.25" x14ac:dyDescent="0.25">
      <c r="A992" s="21" t="s">
        <v>14</v>
      </c>
      <c r="B992" s="21">
        <v>557</v>
      </c>
      <c r="C992" s="21" t="s">
        <v>15</v>
      </c>
      <c r="D992" s="21">
        <v>14111519</v>
      </c>
      <c r="E992" s="21">
        <v>29903</v>
      </c>
      <c r="F992" s="21" t="s">
        <v>81</v>
      </c>
      <c r="G992" s="22" t="s">
        <v>1237</v>
      </c>
      <c r="H992" s="21" t="s">
        <v>16</v>
      </c>
      <c r="I992" s="21" t="s">
        <v>30</v>
      </c>
      <c r="J992" s="21" t="s">
        <v>863</v>
      </c>
      <c r="K992" s="23">
        <v>94</v>
      </c>
      <c r="L992" s="25">
        <v>87</v>
      </c>
      <c r="M992" s="25">
        <f t="shared" ref="M992:M1006" si="46">+K992*L992</f>
        <v>8178</v>
      </c>
      <c r="N992" s="26"/>
    </row>
    <row r="993" spans="1:14" s="27" customFormat="1" x14ac:dyDescent="0.25">
      <c r="A993" s="21" t="s">
        <v>14</v>
      </c>
      <c r="B993" s="21">
        <v>557</v>
      </c>
      <c r="C993" s="21" t="s">
        <v>15</v>
      </c>
      <c r="D993" s="21">
        <v>14111531</v>
      </c>
      <c r="E993" s="21">
        <v>29903</v>
      </c>
      <c r="F993" s="21" t="s">
        <v>489</v>
      </c>
      <c r="G993" s="22" t="s">
        <v>490</v>
      </c>
      <c r="H993" s="21" t="s">
        <v>16</v>
      </c>
      <c r="I993" s="21" t="s">
        <v>30</v>
      </c>
      <c r="J993" s="21" t="s">
        <v>29</v>
      </c>
      <c r="K993" s="23">
        <v>262</v>
      </c>
      <c r="L993" s="25">
        <v>848</v>
      </c>
      <c r="M993" s="25">
        <f>+K993*L993</f>
        <v>222176</v>
      </c>
      <c r="N993" s="26"/>
    </row>
    <row r="994" spans="1:14" s="27" customFormat="1" ht="26.25" x14ac:dyDescent="0.25">
      <c r="A994" s="21" t="s">
        <v>14</v>
      </c>
      <c r="B994" s="21">
        <v>557</v>
      </c>
      <c r="C994" s="21" t="s">
        <v>15</v>
      </c>
      <c r="D994" s="21">
        <v>14111519</v>
      </c>
      <c r="E994" s="21">
        <v>29903</v>
      </c>
      <c r="F994" s="21" t="s">
        <v>81</v>
      </c>
      <c r="G994" s="22" t="s">
        <v>1238</v>
      </c>
      <c r="H994" s="21" t="s">
        <v>16</v>
      </c>
      <c r="I994" s="21" t="s">
        <v>30</v>
      </c>
      <c r="J994" s="21" t="s">
        <v>863</v>
      </c>
      <c r="K994" s="23">
        <v>40</v>
      </c>
      <c r="L994" s="25">
        <v>87</v>
      </c>
      <c r="M994" s="25">
        <f t="shared" si="46"/>
        <v>3480</v>
      </c>
      <c r="N994" s="26"/>
    </row>
    <row r="995" spans="1:14" s="27" customFormat="1" ht="26.25" x14ac:dyDescent="0.25">
      <c r="A995" s="21" t="s">
        <v>14</v>
      </c>
      <c r="B995" s="21">
        <v>557</v>
      </c>
      <c r="C995" s="21" t="s">
        <v>15</v>
      </c>
      <c r="D995" s="21">
        <v>14111519</v>
      </c>
      <c r="E995" s="21">
        <v>29903</v>
      </c>
      <c r="F995" s="21" t="s">
        <v>81</v>
      </c>
      <c r="G995" s="22" t="s">
        <v>1239</v>
      </c>
      <c r="H995" s="21" t="s">
        <v>16</v>
      </c>
      <c r="I995" s="21" t="s">
        <v>30</v>
      </c>
      <c r="J995" s="21" t="s">
        <v>863</v>
      </c>
      <c r="K995" s="23">
        <v>105</v>
      </c>
      <c r="L995" s="25">
        <v>87</v>
      </c>
      <c r="M995" s="25">
        <f t="shared" si="46"/>
        <v>9135</v>
      </c>
      <c r="N995" s="26"/>
    </row>
    <row r="996" spans="1:14" s="27" customFormat="1" ht="26.25" x14ac:dyDescent="0.25">
      <c r="A996" s="21" t="s">
        <v>14</v>
      </c>
      <c r="B996" s="21">
        <v>557</v>
      </c>
      <c r="C996" s="21" t="s">
        <v>15</v>
      </c>
      <c r="D996" s="21">
        <v>24112404</v>
      </c>
      <c r="E996" s="21">
        <v>29903</v>
      </c>
      <c r="F996" s="21" t="s">
        <v>751</v>
      </c>
      <c r="G996" s="22" t="s">
        <v>1240</v>
      </c>
      <c r="H996" s="21" t="s">
        <v>16</v>
      </c>
      <c r="I996" s="21" t="s">
        <v>30</v>
      </c>
      <c r="J996" s="21" t="s">
        <v>29</v>
      </c>
      <c r="K996" s="23">
        <v>100</v>
      </c>
      <c r="L996" s="25">
        <v>298</v>
      </c>
      <c r="M996" s="25">
        <f t="shared" si="46"/>
        <v>29800</v>
      </c>
      <c r="N996" s="26"/>
    </row>
    <row r="997" spans="1:14" s="27" customFormat="1" ht="26.25" x14ac:dyDescent="0.25">
      <c r="A997" s="21" t="s">
        <v>14</v>
      </c>
      <c r="B997" s="21">
        <v>557</v>
      </c>
      <c r="C997" s="21" t="s">
        <v>15</v>
      </c>
      <c r="D997" s="21">
        <v>24112404</v>
      </c>
      <c r="E997" s="21">
        <v>29903</v>
      </c>
      <c r="F997" s="21" t="s">
        <v>74</v>
      </c>
      <c r="G997" s="22" t="s">
        <v>1241</v>
      </c>
      <c r="H997" s="21" t="s">
        <v>16</v>
      </c>
      <c r="I997" s="21" t="s">
        <v>30</v>
      </c>
      <c r="J997" s="21" t="s">
        <v>29</v>
      </c>
      <c r="K997" s="23">
        <v>100</v>
      </c>
      <c r="L997" s="25">
        <v>593</v>
      </c>
      <c r="M997" s="25">
        <f t="shared" si="46"/>
        <v>59300</v>
      </c>
      <c r="N997" s="26"/>
    </row>
    <row r="998" spans="1:14" s="27" customFormat="1" ht="26.25" x14ac:dyDescent="0.25">
      <c r="A998" s="21" t="s">
        <v>14</v>
      </c>
      <c r="B998" s="21">
        <v>557</v>
      </c>
      <c r="C998" s="21" t="s">
        <v>15</v>
      </c>
      <c r="D998" s="21" t="s">
        <v>1207</v>
      </c>
      <c r="E998" s="21" t="s">
        <v>502</v>
      </c>
      <c r="F998" s="21" t="s">
        <v>751</v>
      </c>
      <c r="G998" s="22" t="s">
        <v>1242</v>
      </c>
      <c r="H998" s="21" t="s">
        <v>16</v>
      </c>
      <c r="I998" s="21" t="s">
        <v>30</v>
      </c>
      <c r="J998" s="21" t="s">
        <v>29</v>
      </c>
      <c r="K998" s="23">
        <v>100</v>
      </c>
      <c r="L998" s="25">
        <v>350</v>
      </c>
      <c r="M998" s="25">
        <f t="shared" si="46"/>
        <v>35000</v>
      </c>
      <c r="N998" s="26"/>
    </row>
    <row r="999" spans="1:14" s="27" customFormat="1" ht="26.25" x14ac:dyDescent="0.25">
      <c r="A999" s="21" t="s">
        <v>14</v>
      </c>
      <c r="B999" s="21">
        <v>557</v>
      </c>
      <c r="C999" s="21" t="s">
        <v>15</v>
      </c>
      <c r="D999" s="21" t="s">
        <v>1207</v>
      </c>
      <c r="E999" s="21" t="s">
        <v>502</v>
      </c>
      <c r="F999" s="21" t="s">
        <v>751</v>
      </c>
      <c r="G999" s="22" t="s">
        <v>23</v>
      </c>
      <c r="H999" s="21" t="s">
        <v>16</v>
      </c>
      <c r="I999" s="21" t="s">
        <v>30</v>
      </c>
      <c r="J999" s="21" t="s">
        <v>29</v>
      </c>
      <c r="K999" s="23">
        <v>100</v>
      </c>
      <c r="L999" s="25">
        <v>746</v>
      </c>
      <c r="M999" s="25">
        <f t="shared" si="46"/>
        <v>74600</v>
      </c>
      <c r="N999" s="26"/>
    </row>
    <row r="1000" spans="1:14" s="27" customFormat="1" ht="26.25" x14ac:dyDescent="0.25">
      <c r="A1000" s="21" t="s">
        <v>14</v>
      </c>
      <c r="B1000" s="21">
        <v>557</v>
      </c>
      <c r="C1000" s="21" t="s">
        <v>15</v>
      </c>
      <c r="D1000" s="21" t="s">
        <v>1207</v>
      </c>
      <c r="E1000" s="21" t="s">
        <v>502</v>
      </c>
      <c r="F1000" s="21" t="s">
        <v>751</v>
      </c>
      <c r="G1000" s="22" t="s">
        <v>1243</v>
      </c>
      <c r="H1000" s="21" t="s">
        <v>16</v>
      </c>
      <c r="I1000" s="21" t="s">
        <v>30</v>
      </c>
      <c r="J1000" s="21" t="s">
        <v>29</v>
      </c>
      <c r="K1000" s="23">
        <v>352</v>
      </c>
      <c r="L1000" s="25">
        <v>1648</v>
      </c>
      <c r="M1000" s="25">
        <f t="shared" si="46"/>
        <v>580096</v>
      </c>
      <c r="N1000" s="26"/>
    </row>
    <row r="1001" spans="1:14" s="27" customFormat="1" x14ac:dyDescent="0.25">
      <c r="A1001" s="21" t="s">
        <v>14</v>
      </c>
      <c r="B1001" s="21">
        <v>557</v>
      </c>
      <c r="C1001" s="21" t="s">
        <v>15</v>
      </c>
      <c r="D1001" s="21">
        <v>14111519</v>
      </c>
      <c r="E1001" s="21">
        <v>29903</v>
      </c>
      <c r="F1001" s="21" t="s">
        <v>81</v>
      </c>
      <c r="G1001" s="22" t="s">
        <v>1244</v>
      </c>
      <c r="H1001" s="21" t="s">
        <v>16</v>
      </c>
      <c r="I1001" s="21" t="s">
        <v>30</v>
      </c>
      <c r="J1001" s="21" t="s">
        <v>29</v>
      </c>
      <c r="K1001" s="23">
        <v>40</v>
      </c>
      <c r="L1001" s="25">
        <v>160</v>
      </c>
      <c r="M1001" s="25">
        <f t="shared" si="46"/>
        <v>6400</v>
      </c>
      <c r="N1001" s="26"/>
    </row>
    <row r="1002" spans="1:14" s="27" customFormat="1" x14ac:dyDescent="0.25">
      <c r="A1002" s="21" t="s">
        <v>14</v>
      </c>
      <c r="B1002" s="21">
        <v>557</v>
      </c>
      <c r="C1002" s="21" t="s">
        <v>15</v>
      </c>
      <c r="D1002" s="21">
        <v>14122203</v>
      </c>
      <c r="E1002" s="21">
        <v>29903</v>
      </c>
      <c r="F1002" s="21" t="s">
        <v>1245</v>
      </c>
      <c r="G1002" s="22" t="s">
        <v>1246</v>
      </c>
      <c r="H1002" s="21" t="s">
        <v>16</v>
      </c>
      <c r="I1002" s="21" t="s">
        <v>30</v>
      </c>
      <c r="J1002" s="21" t="s">
        <v>29</v>
      </c>
      <c r="K1002" s="23">
        <v>5</v>
      </c>
      <c r="L1002" s="25">
        <v>2034</v>
      </c>
      <c r="M1002" s="25">
        <f t="shared" si="46"/>
        <v>10170</v>
      </c>
      <c r="N1002" s="26"/>
    </row>
    <row r="1003" spans="1:14" s="27" customFormat="1" x14ac:dyDescent="0.25">
      <c r="A1003" s="21" t="s">
        <v>14</v>
      </c>
      <c r="B1003" s="21">
        <v>557</v>
      </c>
      <c r="C1003" s="21" t="s">
        <v>15</v>
      </c>
      <c r="D1003" s="21">
        <v>44121506</v>
      </c>
      <c r="E1003" s="21">
        <v>29903</v>
      </c>
      <c r="F1003" s="21" t="s">
        <v>128</v>
      </c>
      <c r="G1003" s="22" t="s">
        <v>1247</v>
      </c>
      <c r="H1003" s="21" t="s">
        <v>16</v>
      </c>
      <c r="I1003" s="21" t="s">
        <v>30</v>
      </c>
      <c r="J1003" s="21" t="s">
        <v>863</v>
      </c>
      <c r="K1003" s="23">
        <v>50</v>
      </c>
      <c r="L1003" s="25">
        <v>2260</v>
      </c>
      <c r="M1003" s="25">
        <f t="shared" si="46"/>
        <v>113000</v>
      </c>
      <c r="N1003" s="26"/>
    </row>
    <row r="1004" spans="1:14" s="27" customFormat="1" x14ac:dyDescent="0.25">
      <c r="A1004" s="21" t="s">
        <v>14</v>
      </c>
      <c r="B1004" s="21">
        <v>557</v>
      </c>
      <c r="C1004" s="21" t="s">
        <v>15</v>
      </c>
      <c r="D1004" s="21">
        <v>14111507</v>
      </c>
      <c r="E1004" s="21">
        <v>29903</v>
      </c>
      <c r="F1004" s="21" t="s">
        <v>834</v>
      </c>
      <c r="G1004" s="22" t="s">
        <v>835</v>
      </c>
      <c r="H1004" s="21" t="s">
        <v>16</v>
      </c>
      <c r="I1004" s="21" t="s">
        <v>30</v>
      </c>
      <c r="J1004" s="21" t="s">
        <v>863</v>
      </c>
      <c r="K1004" s="23">
        <v>5</v>
      </c>
      <c r="L1004" s="25">
        <v>4238</v>
      </c>
      <c r="M1004" s="25">
        <f t="shared" si="46"/>
        <v>21190</v>
      </c>
      <c r="N1004" s="26"/>
    </row>
    <row r="1005" spans="1:14" s="27" customFormat="1" x14ac:dyDescent="0.25">
      <c r="A1005" s="21" t="s">
        <v>14</v>
      </c>
      <c r="B1005" s="21">
        <v>557</v>
      </c>
      <c r="C1005" s="21" t="s">
        <v>15</v>
      </c>
      <c r="D1005" s="21" t="s">
        <v>88</v>
      </c>
      <c r="E1005" s="21" t="s">
        <v>502</v>
      </c>
      <c r="F1005" s="21" t="s">
        <v>92</v>
      </c>
      <c r="G1005" s="22" t="s">
        <v>1248</v>
      </c>
      <c r="H1005" s="21" t="s">
        <v>16</v>
      </c>
      <c r="I1005" s="21" t="s">
        <v>30</v>
      </c>
      <c r="J1005" s="21" t="s">
        <v>863</v>
      </c>
      <c r="K1005" s="23">
        <v>25</v>
      </c>
      <c r="L1005" s="25">
        <v>3538</v>
      </c>
      <c r="M1005" s="25">
        <f t="shared" si="46"/>
        <v>88450</v>
      </c>
      <c r="N1005" s="26"/>
    </row>
    <row r="1006" spans="1:14" s="27" customFormat="1" x14ac:dyDescent="0.25">
      <c r="A1006" s="21" t="s">
        <v>14</v>
      </c>
      <c r="B1006" s="21">
        <v>557</v>
      </c>
      <c r="C1006" s="21" t="s">
        <v>15</v>
      </c>
      <c r="D1006" s="21" t="s">
        <v>1207</v>
      </c>
      <c r="E1006" s="21" t="s">
        <v>502</v>
      </c>
      <c r="F1006" s="21" t="s">
        <v>751</v>
      </c>
      <c r="G1006" s="22" t="s">
        <v>1249</v>
      </c>
      <c r="H1006" s="21" t="s">
        <v>16</v>
      </c>
      <c r="I1006" s="21" t="s">
        <v>30</v>
      </c>
      <c r="J1006" s="21" t="s">
        <v>29</v>
      </c>
      <c r="K1006" s="23">
        <v>50</v>
      </c>
      <c r="L1006" s="25">
        <v>15000</v>
      </c>
      <c r="M1006" s="25">
        <f t="shared" si="46"/>
        <v>750000</v>
      </c>
      <c r="N1006" s="26"/>
    </row>
    <row r="1007" spans="1:14" s="27" customFormat="1" x14ac:dyDescent="0.25">
      <c r="A1007" s="21" t="s">
        <v>14</v>
      </c>
      <c r="B1007" s="21">
        <v>557</v>
      </c>
      <c r="C1007" s="21" t="s">
        <v>15</v>
      </c>
      <c r="D1007" s="21">
        <v>55121715</v>
      </c>
      <c r="E1007" s="21">
        <v>29904</v>
      </c>
      <c r="F1007" s="21" t="s">
        <v>1250</v>
      </c>
      <c r="G1007" s="22" t="s">
        <v>1251</v>
      </c>
      <c r="H1007" s="21" t="s">
        <v>16</v>
      </c>
      <c r="I1007" s="21" t="s">
        <v>30</v>
      </c>
      <c r="J1007" s="21" t="s">
        <v>29</v>
      </c>
      <c r="K1007" s="23">
        <v>99</v>
      </c>
      <c r="L1007" s="25">
        <v>9746</v>
      </c>
      <c r="M1007" s="25">
        <f t="shared" si="37"/>
        <v>964854</v>
      </c>
      <c r="N1007" s="26"/>
    </row>
    <row r="1008" spans="1:14" s="27" customFormat="1" x14ac:dyDescent="0.25">
      <c r="A1008" s="21" t="s">
        <v>14</v>
      </c>
      <c r="B1008" s="21">
        <v>557</v>
      </c>
      <c r="C1008" s="21" t="s">
        <v>15</v>
      </c>
      <c r="D1008" s="21">
        <v>53102799</v>
      </c>
      <c r="E1008" s="21">
        <v>29904</v>
      </c>
      <c r="F1008" s="21" t="s">
        <v>1252</v>
      </c>
      <c r="G1008" s="22" t="s">
        <v>1253</v>
      </c>
      <c r="H1008" s="21" t="s">
        <v>16</v>
      </c>
      <c r="I1008" s="21" t="s">
        <v>30</v>
      </c>
      <c r="J1008" s="21" t="s">
        <v>29</v>
      </c>
      <c r="K1008" s="23">
        <v>32</v>
      </c>
      <c r="L1008" s="25">
        <v>12532</v>
      </c>
      <c r="M1008" s="25">
        <f t="shared" si="37"/>
        <v>401024</v>
      </c>
      <c r="N1008" s="26"/>
    </row>
    <row r="1009" spans="1:14" s="27" customFormat="1" x14ac:dyDescent="0.25">
      <c r="A1009" s="21" t="s">
        <v>14</v>
      </c>
      <c r="B1009" s="21">
        <v>557</v>
      </c>
      <c r="C1009" s="21" t="s">
        <v>15</v>
      </c>
      <c r="D1009" s="21">
        <v>52131604</v>
      </c>
      <c r="E1009" s="21">
        <v>29904</v>
      </c>
      <c r="F1009" s="21" t="s">
        <v>1254</v>
      </c>
      <c r="G1009" s="22" t="s">
        <v>1255</v>
      </c>
      <c r="H1009" s="21" t="s">
        <v>16</v>
      </c>
      <c r="I1009" s="21" t="s">
        <v>30</v>
      </c>
      <c r="J1009" s="21" t="s">
        <v>29</v>
      </c>
      <c r="K1009" s="23">
        <v>2</v>
      </c>
      <c r="L1009" s="25">
        <v>150000</v>
      </c>
      <c r="M1009" s="25">
        <f t="shared" si="37"/>
        <v>300000</v>
      </c>
      <c r="N1009" s="26"/>
    </row>
    <row r="1010" spans="1:14" s="27" customFormat="1" x14ac:dyDescent="0.25">
      <c r="A1010" s="21" t="s">
        <v>14</v>
      </c>
      <c r="B1010" s="21">
        <v>557</v>
      </c>
      <c r="C1010" s="21" t="s">
        <v>15</v>
      </c>
      <c r="D1010" s="21">
        <v>30231701</v>
      </c>
      <c r="E1010" s="21">
        <v>29904</v>
      </c>
      <c r="F1010" s="21" t="s">
        <v>1256</v>
      </c>
      <c r="G1010" s="22" t="s">
        <v>1257</v>
      </c>
      <c r="H1010" s="21" t="s">
        <v>16</v>
      </c>
      <c r="I1010" s="21" t="s">
        <v>30</v>
      </c>
      <c r="J1010" s="21" t="s">
        <v>29</v>
      </c>
      <c r="K1010" s="23">
        <v>1</v>
      </c>
      <c r="L1010" s="25">
        <v>1293850</v>
      </c>
      <c r="M1010" s="25">
        <f t="shared" si="37"/>
        <v>1293850</v>
      </c>
      <c r="N1010" s="26"/>
    </row>
    <row r="1011" spans="1:14" s="27" customFormat="1" x14ac:dyDescent="0.25">
      <c r="A1011" s="21" t="s">
        <v>14</v>
      </c>
      <c r="B1011" s="21">
        <v>557</v>
      </c>
      <c r="C1011" s="21" t="s">
        <v>15</v>
      </c>
      <c r="D1011" s="21" t="s">
        <v>246</v>
      </c>
      <c r="E1011" s="21">
        <v>29904</v>
      </c>
      <c r="F1011" s="21" t="s">
        <v>1258</v>
      </c>
      <c r="G1011" s="22" t="s">
        <v>1259</v>
      </c>
      <c r="H1011" s="21" t="s">
        <v>16</v>
      </c>
      <c r="I1011" s="21" t="s">
        <v>30</v>
      </c>
      <c r="J1011" s="21" t="s">
        <v>29</v>
      </c>
      <c r="K1011" s="23">
        <v>1138</v>
      </c>
      <c r="L1011" s="25">
        <v>678</v>
      </c>
      <c r="M1011" s="25">
        <f>+K1011*L1011</f>
        <v>771564</v>
      </c>
      <c r="N1011" s="26"/>
    </row>
    <row r="1012" spans="1:14" s="27" customFormat="1" x14ac:dyDescent="0.25">
      <c r="A1012" s="21" t="s">
        <v>14</v>
      </c>
      <c r="B1012" s="21">
        <v>557</v>
      </c>
      <c r="C1012" s="21" t="s">
        <v>15</v>
      </c>
      <c r="D1012" s="21" t="s">
        <v>246</v>
      </c>
      <c r="E1012" s="21">
        <v>29904</v>
      </c>
      <c r="F1012" s="21" t="s">
        <v>1258</v>
      </c>
      <c r="G1012" s="22" t="s">
        <v>1260</v>
      </c>
      <c r="H1012" s="21" t="s">
        <v>16</v>
      </c>
      <c r="I1012" s="21" t="s">
        <v>30</v>
      </c>
      <c r="J1012" s="21" t="s">
        <v>29</v>
      </c>
      <c r="K1012" s="23">
        <v>61</v>
      </c>
      <c r="L1012" s="25">
        <v>1020</v>
      </c>
      <c r="M1012" s="25">
        <f t="shared" ref="M1012:M1021" si="47">+K1012*L1012</f>
        <v>62220</v>
      </c>
      <c r="N1012" s="26"/>
    </row>
    <row r="1013" spans="1:14" s="27" customFormat="1" x14ac:dyDescent="0.25">
      <c r="A1013" s="21" t="s">
        <v>14</v>
      </c>
      <c r="B1013" s="21">
        <v>557</v>
      </c>
      <c r="C1013" s="21" t="s">
        <v>15</v>
      </c>
      <c r="D1013" s="21">
        <v>52121604</v>
      </c>
      <c r="E1013" s="21">
        <v>29904</v>
      </c>
      <c r="F1013" s="21" t="s">
        <v>1261</v>
      </c>
      <c r="G1013" s="22" t="s">
        <v>1262</v>
      </c>
      <c r="H1013" s="21" t="s">
        <v>16</v>
      </c>
      <c r="I1013" s="21" t="s">
        <v>30</v>
      </c>
      <c r="J1013" s="21" t="s">
        <v>29</v>
      </c>
      <c r="K1013" s="23">
        <v>40</v>
      </c>
      <c r="L1013" s="25">
        <v>5650</v>
      </c>
      <c r="M1013" s="25">
        <f t="shared" si="47"/>
        <v>226000</v>
      </c>
      <c r="N1013" s="26"/>
    </row>
    <row r="1014" spans="1:14" s="27" customFormat="1" x14ac:dyDescent="0.25">
      <c r="A1014" s="21" t="s">
        <v>14</v>
      </c>
      <c r="B1014" s="21">
        <v>557</v>
      </c>
      <c r="C1014" s="21" t="s">
        <v>15</v>
      </c>
      <c r="D1014" s="21">
        <v>46181604</v>
      </c>
      <c r="E1014" s="21">
        <v>29904</v>
      </c>
      <c r="F1014" s="21" t="s">
        <v>1263</v>
      </c>
      <c r="G1014" s="22" t="s">
        <v>1264</v>
      </c>
      <c r="H1014" s="21" t="s">
        <v>16</v>
      </c>
      <c r="I1014" s="21" t="s">
        <v>30</v>
      </c>
      <c r="J1014" s="21" t="s">
        <v>29</v>
      </c>
      <c r="K1014" s="23">
        <v>2</v>
      </c>
      <c r="L1014" s="25">
        <v>9190</v>
      </c>
      <c r="M1014" s="25">
        <f t="shared" si="47"/>
        <v>18380</v>
      </c>
      <c r="N1014" s="26"/>
    </row>
    <row r="1015" spans="1:14" s="27" customFormat="1" x14ac:dyDescent="0.25">
      <c r="A1015" s="21" t="s">
        <v>14</v>
      </c>
      <c r="B1015" s="21">
        <v>557</v>
      </c>
      <c r="C1015" s="21" t="s">
        <v>15</v>
      </c>
      <c r="D1015" s="21">
        <v>46181604</v>
      </c>
      <c r="E1015" s="21">
        <v>29904</v>
      </c>
      <c r="F1015" s="21" t="s">
        <v>1263</v>
      </c>
      <c r="G1015" s="22" t="s">
        <v>1265</v>
      </c>
      <c r="H1015" s="21" t="s">
        <v>16</v>
      </c>
      <c r="I1015" s="21" t="s">
        <v>30</v>
      </c>
      <c r="J1015" s="21" t="s">
        <v>29</v>
      </c>
      <c r="K1015" s="23">
        <v>1</v>
      </c>
      <c r="L1015" s="25">
        <v>9190</v>
      </c>
      <c r="M1015" s="25">
        <f t="shared" si="47"/>
        <v>9190</v>
      </c>
      <c r="N1015" s="26"/>
    </row>
    <row r="1016" spans="1:14" s="27" customFormat="1" x14ac:dyDescent="0.25">
      <c r="A1016" s="21" t="s">
        <v>14</v>
      </c>
      <c r="B1016" s="21">
        <v>557</v>
      </c>
      <c r="C1016" s="21" t="s">
        <v>15</v>
      </c>
      <c r="D1016" s="21">
        <v>46181604</v>
      </c>
      <c r="E1016" s="21">
        <v>29904</v>
      </c>
      <c r="F1016" s="21" t="s">
        <v>1263</v>
      </c>
      <c r="G1016" s="22" t="s">
        <v>1266</v>
      </c>
      <c r="H1016" s="21" t="s">
        <v>16</v>
      </c>
      <c r="I1016" s="21" t="s">
        <v>30</v>
      </c>
      <c r="J1016" s="21" t="s">
        <v>29</v>
      </c>
      <c r="K1016" s="23">
        <v>1</v>
      </c>
      <c r="L1016" s="25">
        <v>9190</v>
      </c>
      <c r="M1016" s="25">
        <f t="shared" si="47"/>
        <v>9190</v>
      </c>
      <c r="N1016" s="26"/>
    </row>
    <row r="1017" spans="1:14" s="27" customFormat="1" x14ac:dyDescent="0.25">
      <c r="A1017" s="21" t="s">
        <v>14</v>
      </c>
      <c r="B1017" s="21">
        <v>557</v>
      </c>
      <c r="C1017" s="21" t="s">
        <v>15</v>
      </c>
      <c r="D1017" s="21">
        <v>46181604</v>
      </c>
      <c r="E1017" s="21">
        <v>29904</v>
      </c>
      <c r="F1017" s="21" t="s">
        <v>1263</v>
      </c>
      <c r="G1017" s="22" t="s">
        <v>1267</v>
      </c>
      <c r="H1017" s="21" t="s">
        <v>16</v>
      </c>
      <c r="I1017" s="21" t="s">
        <v>30</v>
      </c>
      <c r="J1017" s="21" t="s">
        <v>29</v>
      </c>
      <c r="K1017" s="23">
        <v>4</v>
      </c>
      <c r="L1017" s="25">
        <v>9190</v>
      </c>
      <c r="M1017" s="25">
        <f t="shared" si="47"/>
        <v>36760</v>
      </c>
      <c r="N1017" s="26"/>
    </row>
    <row r="1018" spans="1:14" s="27" customFormat="1" x14ac:dyDescent="0.25">
      <c r="A1018" s="21" t="s">
        <v>14</v>
      </c>
      <c r="B1018" s="21">
        <v>557</v>
      </c>
      <c r="C1018" s="21" t="s">
        <v>15</v>
      </c>
      <c r="D1018" s="21" t="s">
        <v>246</v>
      </c>
      <c r="E1018" s="21">
        <v>29904</v>
      </c>
      <c r="F1018" s="21" t="s">
        <v>1258</v>
      </c>
      <c r="G1018" s="22" t="s">
        <v>1268</v>
      </c>
      <c r="H1018" s="21" t="s">
        <v>16</v>
      </c>
      <c r="I1018" s="21" t="s">
        <v>30</v>
      </c>
      <c r="J1018" s="21" t="s">
        <v>29</v>
      </c>
      <c r="K1018" s="23">
        <v>5</v>
      </c>
      <c r="L1018" s="25">
        <v>10850</v>
      </c>
      <c r="M1018" s="25">
        <f t="shared" si="47"/>
        <v>54250</v>
      </c>
      <c r="N1018" s="26"/>
    </row>
    <row r="1019" spans="1:14" s="27" customFormat="1" x14ac:dyDescent="0.25">
      <c r="A1019" s="21" t="s">
        <v>14</v>
      </c>
      <c r="B1019" s="21">
        <v>557</v>
      </c>
      <c r="C1019" s="21" t="s">
        <v>15</v>
      </c>
      <c r="D1019" s="21">
        <v>53102505</v>
      </c>
      <c r="E1019" s="21">
        <v>29904</v>
      </c>
      <c r="F1019" s="21" t="s">
        <v>1269</v>
      </c>
      <c r="G1019" s="22" t="s">
        <v>1270</v>
      </c>
      <c r="H1019" s="21" t="s">
        <v>16</v>
      </c>
      <c r="I1019" s="21" t="s">
        <v>30</v>
      </c>
      <c r="J1019" s="21" t="s">
        <v>29</v>
      </c>
      <c r="K1019" s="23">
        <v>10</v>
      </c>
      <c r="L1019" s="25">
        <v>7000</v>
      </c>
      <c r="M1019" s="25">
        <f t="shared" si="47"/>
        <v>70000</v>
      </c>
      <c r="N1019" s="26"/>
    </row>
    <row r="1020" spans="1:14" s="27" customFormat="1" x14ac:dyDescent="0.25">
      <c r="A1020" s="21" t="s">
        <v>14</v>
      </c>
      <c r="B1020" s="21">
        <v>557</v>
      </c>
      <c r="C1020" s="21" t="s">
        <v>15</v>
      </c>
      <c r="D1020" s="21">
        <v>52121604</v>
      </c>
      <c r="E1020" s="21">
        <v>29904</v>
      </c>
      <c r="F1020" s="21" t="s">
        <v>1261</v>
      </c>
      <c r="G1020" s="22" t="s">
        <v>1271</v>
      </c>
      <c r="H1020" s="21" t="s">
        <v>16</v>
      </c>
      <c r="I1020" s="21" t="s">
        <v>30</v>
      </c>
      <c r="J1020" s="21" t="s">
        <v>29</v>
      </c>
      <c r="K1020" s="23">
        <v>13</v>
      </c>
      <c r="L1020" s="25">
        <v>5594</v>
      </c>
      <c r="M1020" s="25">
        <f t="shared" si="47"/>
        <v>72722</v>
      </c>
      <c r="N1020" s="26"/>
    </row>
    <row r="1021" spans="1:14" s="27" customFormat="1" x14ac:dyDescent="0.25">
      <c r="A1021" s="21" t="s">
        <v>14</v>
      </c>
      <c r="B1021" s="21">
        <v>557</v>
      </c>
      <c r="C1021" s="21" t="s">
        <v>15</v>
      </c>
      <c r="D1021" s="21">
        <v>46182001</v>
      </c>
      <c r="E1021" s="21">
        <v>29904</v>
      </c>
      <c r="F1021" s="21" t="s">
        <v>1272</v>
      </c>
      <c r="G1021" s="22" t="s">
        <v>1273</v>
      </c>
      <c r="H1021" s="21" t="s">
        <v>16</v>
      </c>
      <c r="I1021" s="21" t="s">
        <v>30</v>
      </c>
      <c r="J1021" s="21" t="s">
        <v>29</v>
      </c>
      <c r="K1021" s="23">
        <v>50</v>
      </c>
      <c r="L1021" s="25">
        <v>500</v>
      </c>
      <c r="M1021" s="25">
        <f t="shared" si="47"/>
        <v>25000</v>
      </c>
      <c r="N1021" s="26"/>
    </row>
    <row r="1022" spans="1:14" s="27" customFormat="1" x14ac:dyDescent="0.25">
      <c r="A1022" s="21" t="s">
        <v>14</v>
      </c>
      <c r="B1022" s="21">
        <v>557</v>
      </c>
      <c r="C1022" s="21" t="s">
        <v>15</v>
      </c>
      <c r="D1022" s="21">
        <v>55121715</v>
      </c>
      <c r="E1022" s="21">
        <v>29904</v>
      </c>
      <c r="F1022" s="21" t="s">
        <v>1250</v>
      </c>
      <c r="G1022" s="22" t="s">
        <v>1274</v>
      </c>
      <c r="H1022" s="21" t="s">
        <v>16</v>
      </c>
      <c r="I1022" s="21" t="s">
        <v>30</v>
      </c>
      <c r="J1022" s="21" t="s">
        <v>29</v>
      </c>
      <c r="K1022" s="23">
        <v>7</v>
      </c>
      <c r="L1022" s="25">
        <v>59723</v>
      </c>
      <c r="M1022" s="25">
        <f>+K1022*L1022</f>
        <v>418061</v>
      </c>
      <c r="N1022" s="26"/>
    </row>
    <row r="1023" spans="1:14" s="27" customFormat="1" x14ac:dyDescent="0.25">
      <c r="A1023" s="21" t="s">
        <v>14</v>
      </c>
      <c r="B1023" s="21">
        <v>557</v>
      </c>
      <c r="C1023" s="21" t="s">
        <v>15</v>
      </c>
      <c r="D1023" s="21">
        <v>47131805</v>
      </c>
      <c r="E1023" s="21">
        <v>29905</v>
      </c>
      <c r="F1023" s="21" t="s">
        <v>1275</v>
      </c>
      <c r="G1023" s="22" t="s">
        <v>1276</v>
      </c>
      <c r="H1023" s="21" t="s">
        <v>16</v>
      </c>
      <c r="I1023" s="21" t="s">
        <v>30</v>
      </c>
      <c r="J1023" s="21" t="s">
        <v>889</v>
      </c>
      <c r="K1023" s="23">
        <v>257</v>
      </c>
      <c r="L1023" s="25">
        <v>379</v>
      </c>
      <c r="M1023" s="25">
        <f>+K1023*L1023</f>
        <v>97403</v>
      </c>
      <c r="N1023" s="26"/>
    </row>
    <row r="1024" spans="1:14" s="27" customFormat="1" x14ac:dyDescent="0.25">
      <c r="A1024" s="21" t="s">
        <v>14</v>
      </c>
      <c r="B1024" s="21">
        <v>557</v>
      </c>
      <c r="C1024" s="21" t="s">
        <v>15</v>
      </c>
      <c r="D1024" s="21">
        <v>51473016</v>
      </c>
      <c r="E1024" s="21">
        <v>29905</v>
      </c>
      <c r="F1024" s="21" t="s">
        <v>1277</v>
      </c>
      <c r="G1024" s="22" t="s">
        <v>1278</v>
      </c>
      <c r="H1024" s="21" t="s">
        <v>16</v>
      </c>
      <c r="I1024" s="21" t="s">
        <v>30</v>
      </c>
      <c r="J1024" s="21" t="s">
        <v>889</v>
      </c>
      <c r="K1024" s="23">
        <v>1093</v>
      </c>
      <c r="L1024" s="25">
        <v>847</v>
      </c>
      <c r="M1024" s="25">
        <f>+K1024*L1024</f>
        <v>925771</v>
      </c>
      <c r="N1024" s="26"/>
    </row>
    <row r="1025" spans="1:14" s="27" customFormat="1" ht="26.25" x14ac:dyDescent="0.25">
      <c r="A1025" s="21" t="s">
        <v>14</v>
      </c>
      <c r="B1025" s="21">
        <v>557</v>
      </c>
      <c r="C1025" s="21" t="s">
        <v>15</v>
      </c>
      <c r="D1025" s="21">
        <v>12352104</v>
      </c>
      <c r="E1025" s="21">
        <v>29905</v>
      </c>
      <c r="F1025" s="21" t="s">
        <v>887</v>
      </c>
      <c r="G1025" s="22" t="s">
        <v>1279</v>
      </c>
      <c r="H1025" s="21" t="s">
        <v>16</v>
      </c>
      <c r="I1025" s="21" t="s">
        <v>30</v>
      </c>
      <c r="J1025" s="21" t="s">
        <v>889</v>
      </c>
      <c r="K1025" s="23">
        <v>6357</v>
      </c>
      <c r="L1025" s="25">
        <v>1735</v>
      </c>
      <c r="M1025" s="25">
        <f t="shared" ref="M1025:M1033" si="48">+K1025*L1025</f>
        <v>11029395</v>
      </c>
      <c r="N1025" s="26"/>
    </row>
    <row r="1026" spans="1:14" s="27" customFormat="1" x14ac:dyDescent="0.25">
      <c r="A1026" s="21" t="s">
        <v>14</v>
      </c>
      <c r="B1026" s="21">
        <v>557</v>
      </c>
      <c r="C1026" s="21" t="s">
        <v>15</v>
      </c>
      <c r="D1026" s="21">
        <v>47131613</v>
      </c>
      <c r="E1026" s="21">
        <v>29905</v>
      </c>
      <c r="F1026" s="21" t="s">
        <v>1280</v>
      </c>
      <c r="G1026" s="22" t="s">
        <v>1281</v>
      </c>
      <c r="H1026" s="21" t="s">
        <v>16</v>
      </c>
      <c r="I1026" s="21" t="s">
        <v>30</v>
      </c>
      <c r="J1026" s="21" t="s">
        <v>889</v>
      </c>
      <c r="K1026" s="23">
        <v>1848</v>
      </c>
      <c r="L1026" s="25">
        <v>1542</v>
      </c>
      <c r="M1026" s="25">
        <f t="shared" si="48"/>
        <v>2849616</v>
      </c>
      <c r="N1026" s="26"/>
    </row>
    <row r="1027" spans="1:14" s="27" customFormat="1" x14ac:dyDescent="0.25">
      <c r="A1027" s="21" t="s">
        <v>14</v>
      </c>
      <c r="B1027" s="21">
        <v>557</v>
      </c>
      <c r="C1027" s="21" t="s">
        <v>15</v>
      </c>
      <c r="D1027" s="21" t="s">
        <v>246</v>
      </c>
      <c r="E1027" s="21">
        <v>29905</v>
      </c>
      <c r="F1027" s="21" t="s">
        <v>95</v>
      </c>
      <c r="G1027" s="22" t="s">
        <v>1282</v>
      </c>
      <c r="H1027" s="21" t="s">
        <v>16</v>
      </c>
      <c r="I1027" s="21" t="s">
        <v>30</v>
      </c>
      <c r="J1027" s="21" t="s">
        <v>889</v>
      </c>
      <c r="K1027" s="23">
        <v>2229</v>
      </c>
      <c r="L1027" s="25">
        <v>2354</v>
      </c>
      <c r="M1027" s="25">
        <f t="shared" si="48"/>
        <v>5247066</v>
      </c>
      <c r="N1027" s="26"/>
    </row>
    <row r="1028" spans="1:14" s="27" customFormat="1" x14ac:dyDescent="0.25">
      <c r="A1028" s="21" t="s">
        <v>14</v>
      </c>
      <c r="B1028" s="21">
        <v>557</v>
      </c>
      <c r="C1028" s="21" t="s">
        <v>15</v>
      </c>
      <c r="D1028" s="21">
        <v>53131608</v>
      </c>
      <c r="E1028" s="21">
        <v>29905</v>
      </c>
      <c r="F1028" s="21" t="s">
        <v>522</v>
      </c>
      <c r="G1028" s="22" t="s">
        <v>1283</v>
      </c>
      <c r="H1028" s="21" t="s">
        <v>16</v>
      </c>
      <c r="I1028" s="21" t="s">
        <v>30</v>
      </c>
      <c r="J1028" s="21" t="s">
        <v>889</v>
      </c>
      <c r="K1028" s="23">
        <v>2533</v>
      </c>
      <c r="L1028" s="25">
        <v>1601</v>
      </c>
      <c r="M1028" s="25">
        <f t="shared" si="48"/>
        <v>4055333</v>
      </c>
      <c r="N1028" s="26"/>
    </row>
    <row r="1029" spans="1:14" s="27" customFormat="1" ht="26.25" x14ac:dyDescent="0.25">
      <c r="A1029" s="21" t="s">
        <v>14</v>
      </c>
      <c r="B1029" s="21">
        <v>557</v>
      </c>
      <c r="C1029" s="21" t="s">
        <v>15</v>
      </c>
      <c r="D1029" s="21">
        <v>53131608</v>
      </c>
      <c r="E1029" s="21">
        <v>29905</v>
      </c>
      <c r="F1029" s="21" t="s">
        <v>522</v>
      </c>
      <c r="G1029" s="22" t="s">
        <v>1284</v>
      </c>
      <c r="H1029" s="21" t="s">
        <v>16</v>
      </c>
      <c r="I1029" s="21" t="s">
        <v>30</v>
      </c>
      <c r="J1029" s="21" t="s">
        <v>889</v>
      </c>
      <c r="K1029" s="23">
        <v>2958</v>
      </c>
      <c r="L1029" s="25">
        <v>1650</v>
      </c>
      <c r="M1029" s="25">
        <f t="shared" si="48"/>
        <v>4880700</v>
      </c>
      <c r="N1029" s="26"/>
    </row>
    <row r="1030" spans="1:14" s="27" customFormat="1" x14ac:dyDescent="0.25">
      <c r="A1030" s="21" t="s">
        <v>14</v>
      </c>
      <c r="B1030" s="21">
        <v>557</v>
      </c>
      <c r="C1030" s="21" t="s">
        <v>15</v>
      </c>
      <c r="D1030" s="21">
        <v>47131613</v>
      </c>
      <c r="E1030" s="21">
        <v>29905</v>
      </c>
      <c r="F1030" s="21" t="s">
        <v>1280</v>
      </c>
      <c r="G1030" s="22" t="s">
        <v>1285</v>
      </c>
      <c r="H1030" s="21" t="s">
        <v>16</v>
      </c>
      <c r="I1030" s="21" t="s">
        <v>30</v>
      </c>
      <c r="J1030" s="21" t="s">
        <v>29</v>
      </c>
      <c r="K1030" s="23">
        <v>398</v>
      </c>
      <c r="L1030" s="25">
        <v>2825</v>
      </c>
      <c r="M1030" s="25">
        <f t="shared" si="48"/>
        <v>1124350</v>
      </c>
      <c r="N1030" s="26"/>
    </row>
    <row r="1031" spans="1:14" s="27" customFormat="1" ht="26.25" x14ac:dyDescent="0.25">
      <c r="A1031" s="21" t="s">
        <v>14</v>
      </c>
      <c r="B1031" s="21">
        <v>557</v>
      </c>
      <c r="C1031" s="21" t="s">
        <v>15</v>
      </c>
      <c r="D1031" s="21">
        <v>14111704</v>
      </c>
      <c r="E1031" s="21">
        <v>29905</v>
      </c>
      <c r="F1031" s="21" t="s">
        <v>524</v>
      </c>
      <c r="G1031" s="22" t="s">
        <v>1286</v>
      </c>
      <c r="H1031" s="21" t="s">
        <v>16</v>
      </c>
      <c r="I1031" s="21" t="s">
        <v>30</v>
      </c>
      <c r="J1031" s="21" t="s">
        <v>889</v>
      </c>
      <c r="K1031" s="23">
        <v>3563</v>
      </c>
      <c r="L1031" s="25">
        <v>1078</v>
      </c>
      <c r="M1031" s="25">
        <f t="shared" si="48"/>
        <v>3840914</v>
      </c>
      <c r="N1031" s="26"/>
    </row>
    <row r="1032" spans="1:14" s="27" customFormat="1" x14ac:dyDescent="0.25">
      <c r="A1032" s="21" t="s">
        <v>14</v>
      </c>
      <c r="B1032" s="21">
        <v>557</v>
      </c>
      <c r="C1032" s="21" t="s">
        <v>15</v>
      </c>
      <c r="D1032" s="21">
        <v>14111703</v>
      </c>
      <c r="E1032" s="21">
        <v>29905</v>
      </c>
      <c r="F1032" s="21" t="s">
        <v>1287</v>
      </c>
      <c r="G1032" s="22" t="s">
        <v>1288</v>
      </c>
      <c r="H1032" s="21" t="s">
        <v>16</v>
      </c>
      <c r="I1032" s="21" t="s">
        <v>30</v>
      </c>
      <c r="J1032" s="21" t="s">
        <v>889</v>
      </c>
      <c r="K1032" s="23">
        <v>8985</v>
      </c>
      <c r="L1032" s="25">
        <v>701</v>
      </c>
      <c r="M1032" s="25">
        <f t="shared" si="48"/>
        <v>6298485</v>
      </c>
      <c r="N1032" s="26"/>
    </row>
    <row r="1033" spans="1:14" s="27" customFormat="1" x14ac:dyDescent="0.25">
      <c r="A1033" s="21" t="s">
        <v>14</v>
      </c>
      <c r="B1033" s="21">
        <v>557</v>
      </c>
      <c r="C1033" s="21" t="s">
        <v>15</v>
      </c>
      <c r="D1033" s="21">
        <v>14111703</v>
      </c>
      <c r="E1033" s="21">
        <v>29905</v>
      </c>
      <c r="F1033" s="21" t="s">
        <v>526</v>
      </c>
      <c r="G1033" s="22" t="s">
        <v>1289</v>
      </c>
      <c r="H1033" s="21" t="s">
        <v>16</v>
      </c>
      <c r="I1033" s="21" t="s">
        <v>30</v>
      </c>
      <c r="J1033" s="21" t="s">
        <v>889</v>
      </c>
      <c r="K1033" s="23">
        <v>3278</v>
      </c>
      <c r="L1033" s="25">
        <v>5829</v>
      </c>
      <c r="M1033" s="25">
        <f t="shared" si="48"/>
        <v>19107462</v>
      </c>
      <c r="N1033" s="26"/>
    </row>
    <row r="1034" spans="1:14" s="27" customFormat="1" x14ac:dyDescent="0.25">
      <c r="A1034" s="21" t="s">
        <v>14</v>
      </c>
      <c r="B1034" s="21">
        <v>557</v>
      </c>
      <c r="C1034" s="21" t="s">
        <v>15</v>
      </c>
      <c r="D1034" s="21">
        <v>47121701</v>
      </c>
      <c r="E1034" s="21">
        <v>29905</v>
      </c>
      <c r="F1034" s="21" t="s">
        <v>1290</v>
      </c>
      <c r="G1034" s="22" t="s">
        <v>1291</v>
      </c>
      <c r="H1034" s="21" t="s">
        <v>16</v>
      </c>
      <c r="I1034" s="21" t="s">
        <v>30</v>
      </c>
      <c r="J1034" s="21" t="s">
        <v>889</v>
      </c>
      <c r="K1034" s="23">
        <v>1</v>
      </c>
      <c r="L1034" s="25">
        <v>1414043</v>
      </c>
      <c r="M1034" s="25">
        <f t="shared" si="37"/>
        <v>1414043</v>
      </c>
      <c r="N1034" s="26"/>
    </row>
    <row r="1035" spans="1:14" s="27" customFormat="1" x14ac:dyDescent="0.25">
      <c r="A1035" s="21" t="s">
        <v>14</v>
      </c>
      <c r="B1035" s="21">
        <v>557</v>
      </c>
      <c r="C1035" s="21" t="s">
        <v>15</v>
      </c>
      <c r="D1035" s="21">
        <v>47121701</v>
      </c>
      <c r="E1035" s="21">
        <v>29905</v>
      </c>
      <c r="F1035" s="21" t="s">
        <v>1292</v>
      </c>
      <c r="G1035" s="22" t="s">
        <v>1281</v>
      </c>
      <c r="H1035" s="21" t="s">
        <v>16</v>
      </c>
      <c r="I1035" s="21" t="s">
        <v>30</v>
      </c>
      <c r="J1035" s="21" t="s">
        <v>889</v>
      </c>
      <c r="K1035" s="23">
        <v>1</v>
      </c>
      <c r="L1035" s="25">
        <v>30000</v>
      </c>
      <c r="M1035" s="25">
        <f t="shared" si="37"/>
        <v>30000</v>
      </c>
      <c r="N1035" s="26"/>
    </row>
    <row r="1036" spans="1:14" s="27" customFormat="1" x14ac:dyDescent="0.25">
      <c r="A1036" s="21" t="s">
        <v>14</v>
      </c>
      <c r="B1036" s="21">
        <v>557</v>
      </c>
      <c r="C1036" s="21" t="s">
        <v>15</v>
      </c>
      <c r="D1036" s="21">
        <v>47131803</v>
      </c>
      <c r="E1036" s="21">
        <v>29905</v>
      </c>
      <c r="F1036" s="21" t="s">
        <v>1293</v>
      </c>
      <c r="G1036" s="22" t="s">
        <v>1294</v>
      </c>
      <c r="H1036" s="21" t="s">
        <v>16</v>
      </c>
      <c r="I1036" s="21" t="s">
        <v>30</v>
      </c>
      <c r="J1036" s="21" t="s">
        <v>889</v>
      </c>
      <c r="K1036" s="23">
        <v>1997</v>
      </c>
      <c r="L1036" s="25">
        <v>1662</v>
      </c>
      <c r="M1036" s="25">
        <f t="shared" si="37"/>
        <v>3319014</v>
      </c>
      <c r="N1036" s="26"/>
    </row>
    <row r="1037" spans="1:14" s="27" customFormat="1" x14ac:dyDescent="0.25">
      <c r="A1037" s="21" t="s">
        <v>14</v>
      </c>
      <c r="B1037" s="21">
        <v>557</v>
      </c>
      <c r="C1037" s="21" t="s">
        <v>15</v>
      </c>
      <c r="D1037" s="21">
        <v>12161902</v>
      </c>
      <c r="E1037" s="21">
        <v>29905</v>
      </c>
      <c r="F1037" s="21" t="s">
        <v>1295</v>
      </c>
      <c r="G1037" s="22" t="s">
        <v>1296</v>
      </c>
      <c r="H1037" s="21" t="s">
        <v>16</v>
      </c>
      <c r="I1037" s="21" t="s">
        <v>30</v>
      </c>
      <c r="J1037" s="21" t="s">
        <v>29</v>
      </c>
      <c r="K1037" s="23">
        <v>1675</v>
      </c>
      <c r="L1037" s="25">
        <v>1600</v>
      </c>
      <c r="M1037" s="25">
        <f t="shared" si="37"/>
        <v>2680000</v>
      </c>
      <c r="N1037" s="26"/>
    </row>
    <row r="1038" spans="1:14" s="27" customFormat="1" x14ac:dyDescent="0.25">
      <c r="A1038" s="21" t="s">
        <v>14</v>
      </c>
      <c r="B1038" s="21">
        <v>557</v>
      </c>
      <c r="C1038" s="21" t="s">
        <v>15</v>
      </c>
      <c r="D1038" s="21">
        <v>47131604</v>
      </c>
      <c r="E1038" s="21">
        <v>29905</v>
      </c>
      <c r="F1038" s="21" t="s">
        <v>1297</v>
      </c>
      <c r="G1038" s="22" t="s">
        <v>1298</v>
      </c>
      <c r="H1038" s="21" t="s">
        <v>16</v>
      </c>
      <c r="I1038" s="21" t="s">
        <v>30</v>
      </c>
      <c r="J1038" s="21" t="s">
        <v>29</v>
      </c>
      <c r="K1038" s="23">
        <v>324</v>
      </c>
      <c r="L1038" s="25">
        <v>1792</v>
      </c>
      <c r="M1038" s="25">
        <f t="shared" si="37"/>
        <v>580608</v>
      </c>
      <c r="N1038" s="26"/>
    </row>
    <row r="1039" spans="1:14" s="27" customFormat="1" x14ac:dyDescent="0.25">
      <c r="A1039" s="21" t="s">
        <v>14</v>
      </c>
      <c r="B1039" s="21">
        <v>557</v>
      </c>
      <c r="C1039" s="21" t="s">
        <v>15</v>
      </c>
      <c r="D1039" s="21">
        <v>47131603</v>
      </c>
      <c r="E1039" s="21">
        <v>29905</v>
      </c>
      <c r="F1039" s="21" t="s">
        <v>94</v>
      </c>
      <c r="G1039" s="22" t="s">
        <v>19</v>
      </c>
      <c r="H1039" s="21" t="s">
        <v>16</v>
      </c>
      <c r="I1039" s="21" t="s">
        <v>30</v>
      </c>
      <c r="J1039" s="21" t="s">
        <v>889</v>
      </c>
      <c r="K1039" s="23">
        <v>1221</v>
      </c>
      <c r="L1039" s="25">
        <v>84</v>
      </c>
      <c r="M1039" s="25">
        <f t="shared" si="37"/>
        <v>102564</v>
      </c>
      <c r="N1039" s="26"/>
    </row>
    <row r="1040" spans="1:14" s="27" customFormat="1" x14ac:dyDescent="0.25">
      <c r="A1040" s="21" t="s">
        <v>14</v>
      </c>
      <c r="B1040" s="21">
        <v>557</v>
      </c>
      <c r="C1040" s="21" t="s">
        <v>15</v>
      </c>
      <c r="D1040" s="21">
        <v>46181504</v>
      </c>
      <c r="E1040" s="21">
        <v>29905</v>
      </c>
      <c r="F1040" s="21" t="s">
        <v>1299</v>
      </c>
      <c r="G1040" s="22" t="s">
        <v>1300</v>
      </c>
      <c r="H1040" s="21" t="s">
        <v>16</v>
      </c>
      <c r="I1040" s="21" t="s">
        <v>30</v>
      </c>
      <c r="J1040" s="21" t="s">
        <v>29</v>
      </c>
      <c r="K1040" s="23">
        <v>145</v>
      </c>
      <c r="L1040" s="25">
        <v>1850</v>
      </c>
      <c r="M1040" s="25">
        <f t="shared" si="37"/>
        <v>268250</v>
      </c>
      <c r="N1040" s="26"/>
    </row>
    <row r="1041" spans="1:14" s="27" customFormat="1" x14ac:dyDescent="0.25">
      <c r="A1041" s="21" t="s">
        <v>14</v>
      </c>
      <c r="B1041" s="21">
        <v>557</v>
      </c>
      <c r="C1041" s="21" t="s">
        <v>15</v>
      </c>
      <c r="D1041" s="21">
        <v>46181504</v>
      </c>
      <c r="E1041" s="21">
        <v>29905</v>
      </c>
      <c r="F1041" s="21" t="s">
        <v>1299</v>
      </c>
      <c r="G1041" s="22" t="s">
        <v>1301</v>
      </c>
      <c r="H1041" s="21" t="s">
        <v>16</v>
      </c>
      <c r="I1041" s="21" t="s">
        <v>30</v>
      </c>
      <c r="J1041" s="21" t="s">
        <v>29</v>
      </c>
      <c r="K1041" s="23">
        <v>20</v>
      </c>
      <c r="L1041" s="25">
        <v>1850</v>
      </c>
      <c r="M1041" s="25">
        <f t="shared" si="37"/>
        <v>37000</v>
      </c>
      <c r="N1041" s="26"/>
    </row>
    <row r="1042" spans="1:14" s="27" customFormat="1" x14ac:dyDescent="0.25">
      <c r="A1042" s="21" t="s">
        <v>14</v>
      </c>
      <c r="B1042" s="21">
        <v>557</v>
      </c>
      <c r="C1042" s="21" t="s">
        <v>15</v>
      </c>
      <c r="D1042" s="21">
        <v>47131605</v>
      </c>
      <c r="E1042" s="21">
        <v>29905</v>
      </c>
      <c r="F1042" s="21" t="s">
        <v>1302</v>
      </c>
      <c r="G1042" s="22" t="s">
        <v>1303</v>
      </c>
      <c r="H1042" s="21" t="s">
        <v>16</v>
      </c>
      <c r="I1042" s="21" t="s">
        <v>30</v>
      </c>
      <c r="J1042" s="21" t="s">
        <v>29</v>
      </c>
      <c r="K1042" s="23">
        <v>164</v>
      </c>
      <c r="L1042" s="25">
        <v>850</v>
      </c>
      <c r="M1042" s="25">
        <f t="shared" si="37"/>
        <v>139400</v>
      </c>
      <c r="N1042" s="26"/>
    </row>
    <row r="1043" spans="1:14" s="27" customFormat="1" x14ac:dyDescent="0.25">
      <c r="A1043" s="21" t="s">
        <v>14</v>
      </c>
      <c r="B1043" s="21">
        <v>557</v>
      </c>
      <c r="C1043" s="21" t="s">
        <v>15</v>
      </c>
      <c r="D1043" s="21">
        <v>47131704</v>
      </c>
      <c r="E1043" s="21">
        <v>29905</v>
      </c>
      <c r="F1043" s="21" t="s">
        <v>1304</v>
      </c>
      <c r="G1043" s="22" t="s">
        <v>1305</v>
      </c>
      <c r="H1043" s="21" t="s">
        <v>16</v>
      </c>
      <c r="I1043" s="21" t="s">
        <v>30</v>
      </c>
      <c r="J1043" s="21" t="s">
        <v>29</v>
      </c>
      <c r="K1043" s="23">
        <v>460</v>
      </c>
      <c r="L1043" s="25">
        <v>800</v>
      </c>
      <c r="M1043" s="25">
        <f t="shared" si="37"/>
        <v>368000</v>
      </c>
      <c r="N1043" s="26"/>
    </row>
    <row r="1044" spans="1:14" s="27" customFormat="1" x14ac:dyDescent="0.25">
      <c r="A1044" s="21" t="s">
        <v>14</v>
      </c>
      <c r="B1044" s="21">
        <v>557</v>
      </c>
      <c r="C1044" s="21" t="s">
        <v>15</v>
      </c>
      <c r="D1044" s="21">
        <v>47131805</v>
      </c>
      <c r="E1044" s="21">
        <v>29905</v>
      </c>
      <c r="F1044" s="21" t="s">
        <v>1275</v>
      </c>
      <c r="G1044" s="22" t="s">
        <v>1306</v>
      </c>
      <c r="H1044" s="21" t="s">
        <v>16</v>
      </c>
      <c r="I1044" s="21" t="s">
        <v>30</v>
      </c>
      <c r="J1044" s="21" t="s">
        <v>889</v>
      </c>
      <c r="K1044" s="23">
        <v>885</v>
      </c>
      <c r="L1044" s="25">
        <v>1131</v>
      </c>
      <c r="M1044" s="25">
        <f t="shared" si="37"/>
        <v>1000935</v>
      </c>
      <c r="N1044" s="26"/>
    </row>
    <row r="1045" spans="1:14" s="27" customFormat="1" x14ac:dyDescent="0.25">
      <c r="A1045" s="21" t="s">
        <v>14</v>
      </c>
      <c r="B1045" s="21">
        <v>557</v>
      </c>
      <c r="C1045" s="21" t="s">
        <v>15</v>
      </c>
      <c r="D1045" s="21">
        <v>47131618</v>
      </c>
      <c r="E1045" s="21">
        <v>29905</v>
      </c>
      <c r="F1045" s="21" t="s">
        <v>1307</v>
      </c>
      <c r="G1045" s="22" t="s">
        <v>1308</v>
      </c>
      <c r="H1045" s="21" t="s">
        <v>16</v>
      </c>
      <c r="I1045" s="21" t="s">
        <v>30</v>
      </c>
      <c r="J1045" s="21" t="s">
        <v>29</v>
      </c>
      <c r="K1045" s="23">
        <v>594</v>
      </c>
      <c r="L1045" s="25">
        <v>1110</v>
      </c>
      <c r="M1045" s="25">
        <f t="shared" si="37"/>
        <v>659340</v>
      </c>
      <c r="N1045" s="26"/>
    </row>
    <row r="1046" spans="1:14" s="27" customFormat="1" x14ac:dyDescent="0.25">
      <c r="A1046" s="21" t="s">
        <v>14</v>
      </c>
      <c r="B1046" s="21">
        <v>557</v>
      </c>
      <c r="C1046" s="21" t="s">
        <v>15</v>
      </c>
      <c r="D1046" s="21">
        <v>47131611</v>
      </c>
      <c r="E1046" s="21">
        <v>29905</v>
      </c>
      <c r="F1046" s="21" t="s">
        <v>1309</v>
      </c>
      <c r="G1046" s="22" t="s">
        <v>1310</v>
      </c>
      <c r="H1046" s="21" t="s">
        <v>16</v>
      </c>
      <c r="I1046" s="21" t="s">
        <v>30</v>
      </c>
      <c r="J1046" s="21" t="s">
        <v>29</v>
      </c>
      <c r="K1046" s="23">
        <v>80</v>
      </c>
      <c r="L1046" s="25">
        <v>1350</v>
      </c>
      <c r="M1046" s="25">
        <f t="shared" si="37"/>
        <v>108000</v>
      </c>
      <c r="N1046" s="26"/>
    </row>
    <row r="1047" spans="1:14" s="27" customFormat="1" ht="26.25" x14ac:dyDescent="0.25">
      <c r="A1047" s="21" t="s">
        <v>14</v>
      </c>
      <c r="B1047" s="21">
        <v>557</v>
      </c>
      <c r="C1047" s="21" t="s">
        <v>15</v>
      </c>
      <c r="D1047" s="21">
        <v>14111704</v>
      </c>
      <c r="E1047" s="21">
        <v>29905</v>
      </c>
      <c r="F1047" s="21" t="s">
        <v>1311</v>
      </c>
      <c r="G1047" s="22" t="s">
        <v>1312</v>
      </c>
      <c r="H1047" s="21" t="s">
        <v>16</v>
      </c>
      <c r="I1047" s="21" t="s">
        <v>30</v>
      </c>
      <c r="J1047" s="21" t="s">
        <v>889</v>
      </c>
      <c r="K1047" s="23">
        <v>4134</v>
      </c>
      <c r="L1047" s="25">
        <v>240</v>
      </c>
      <c r="M1047" s="25">
        <f t="shared" si="37"/>
        <v>992160</v>
      </c>
      <c r="N1047" s="26"/>
    </row>
    <row r="1048" spans="1:14" s="27" customFormat="1" x14ac:dyDescent="0.25">
      <c r="A1048" s="21" t="s">
        <v>14</v>
      </c>
      <c r="B1048" s="21">
        <v>557</v>
      </c>
      <c r="C1048" s="21" t="s">
        <v>15</v>
      </c>
      <c r="D1048" s="21">
        <v>47131807</v>
      </c>
      <c r="E1048" s="21">
        <v>29905</v>
      </c>
      <c r="F1048" s="21" t="s">
        <v>1313</v>
      </c>
      <c r="G1048" s="22" t="s">
        <v>1314</v>
      </c>
      <c r="H1048" s="21" t="s">
        <v>16</v>
      </c>
      <c r="I1048" s="21" t="s">
        <v>30</v>
      </c>
      <c r="J1048" s="21" t="s">
        <v>29</v>
      </c>
      <c r="K1048" s="23">
        <v>1018</v>
      </c>
      <c r="L1048" s="25">
        <v>1415</v>
      </c>
      <c r="M1048" s="25">
        <f t="shared" ref="M1048:M1050" si="49">+K1048*L1048</f>
        <v>1440470</v>
      </c>
      <c r="N1048" s="26"/>
    </row>
    <row r="1049" spans="1:14" s="27" customFormat="1" x14ac:dyDescent="0.25">
      <c r="A1049" s="21" t="s">
        <v>14</v>
      </c>
      <c r="B1049" s="21">
        <v>557</v>
      </c>
      <c r="C1049" s="21" t="s">
        <v>15</v>
      </c>
      <c r="D1049" s="21">
        <v>47131502</v>
      </c>
      <c r="E1049" s="21">
        <v>29905</v>
      </c>
      <c r="F1049" s="21" t="s">
        <v>1315</v>
      </c>
      <c r="G1049" s="22" t="s">
        <v>1316</v>
      </c>
      <c r="H1049" s="21" t="s">
        <v>16</v>
      </c>
      <c r="I1049" s="21" t="s">
        <v>30</v>
      </c>
      <c r="J1049" s="21" t="s">
        <v>29</v>
      </c>
      <c r="K1049" s="23">
        <v>819</v>
      </c>
      <c r="L1049" s="25">
        <v>706</v>
      </c>
      <c r="M1049" s="25">
        <f t="shared" si="49"/>
        <v>578214</v>
      </c>
      <c r="N1049" s="26"/>
    </row>
    <row r="1050" spans="1:14" s="27" customFormat="1" ht="26.25" x14ac:dyDescent="0.25">
      <c r="A1050" s="21" t="s">
        <v>14</v>
      </c>
      <c r="B1050" s="21">
        <v>557</v>
      </c>
      <c r="C1050" s="21" t="s">
        <v>15</v>
      </c>
      <c r="D1050" s="21">
        <v>14111704</v>
      </c>
      <c r="E1050" s="21">
        <v>29905</v>
      </c>
      <c r="F1050" s="21" t="s">
        <v>524</v>
      </c>
      <c r="G1050" s="22" t="s">
        <v>1317</v>
      </c>
      <c r="H1050" s="21" t="s">
        <v>16</v>
      </c>
      <c r="I1050" s="21" t="s">
        <v>30</v>
      </c>
      <c r="J1050" s="21" t="s">
        <v>889</v>
      </c>
      <c r="K1050" s="23">
        <v>1866</v>
      </c>
      <c r="L1050" s="25">
        <v>1132</v>
      </c>
      <c r="M1050" s="25">
        <f t="shared" si="49"/>
        <v>2112312</v>
      </c>
      <c r="N1050" s="26"/>
    </row>
    <row r="1051" spans="1:14" s="27" customFormat="1" ht="26.25" x14ac:dyDescent="0.25">
      <c r="A1051" s="21" t="s">
        <v>14</v>
      </c>
      <c r="B1051" s="21">
        <v>557</v>
      </c>
      <c r="C1051" s="21" t="s">
        <v>15</v>
      </c>
      <c r="D1051" s="21">
        <v>53131608</v>
      </c>
      <c r="E1051" s="21">
        <v>29905</v>
      </c>
      <c r="F1051" s="21" t="s">
        <v>522</v>
      </c>
      <c r="G1051" s="22" t="s">
        <v>523</v>
      </c>
      <c r="H1051" s="21" t="s">
        <v>16</v>
      </c>
      <c r="I1051" s="21" t="s">
        <v>30</v>
      </c>
      <c r="J1051" s="21" t="s">
        <v>889</v>
      </c>
      <c r="K1051" s="23">
        <v>110</v>
      </c>
      <c r="L1051" s="25">
        <v>819</v>
      </c>
      <c r="M1051" s="25">
        <f>+K1051*L1051</f>
        <v>90090</v>
      </c>
      <c r="N1051" s="26"/>
    </row>
    <row r="1052" spans="1:14" s="27" customFormat="1" ht="26.25" x14ac:dyDescent="0.25">
      <c r="A1052" s="21" t="s">
        <v>14</v>
      </c>
      <c r="B1052" s="21">
        <v>557</v>
      </c>
      <c r="C1052" s="21" t="s">
        <v>15</v>
      </c>
      <c r="D1052" s="21">
        <v>14111704</v>
      </c>
      <c r="E1052" s="21">
        <v>29905</v>
      </c>
      <c r="F1052" s="21" t="s">
        <v>1311</v>
      </c>
      <c r="G1052" s="22" t="s">
        <v>1318</v>
      </c>
      <c r="H1052" s="21" t="s">
        <v>16</v>
      </c>
      <c r="I1052" s="21" t="s">
        <v>30</v>
      </c>
      <c r="J1052" s="21" t="s">
        <v>889</v>
      </c>
      <c r="K1052" s="23">
        <v>210</v>
      </c>
      <c r="L1052" s="25">
        <v>240</v>
      </c>
      <c r="M1052" s="25">
        <f>+K1052*L1052</f>
        <v>50400</v>
      </c>
      <c r="N1052" s="26"/>
    </row>
    <row r="1053" spans="1:14" s="27" customFormat="1" x14ac:dyDescent="0.25">
      <c r="A1053" s="21" t="s">
        <v>14</v>
      </c>
      <c r="B1053" s="21">
        <v>557</v>
      </c>
      <c r="C1053" s="21" t="s">
        <v>15</v>
      </c>
      <c r="D1053" s="21">
        <v>47131811</v>
      </c>
      <c r="E1053" s="21">
        <v>29905</v>
      </c>
      <c r="F1053" s="21" t="s">
        <v>1319</v>
      </c>
      <c r="G1053" s="22" t="s">
        <v>1320</v>
      </c>
      <c r="H1053" s="21" t="s">
        <v>16</v>
      </c>
      <c r="I1053" s="21" t="s">
        <v>30</v>
      </c>
      <c r="J1053" s="21" t="s">
        <v>29</v>
      </c>
      <c r="K1053" s="23">
        <v>1460</v>
      </c>
      <c r="L1053" s="25">
        <v>5567</v>
      </c>
      <c r="M1053" s="25">
        <f t="shared" ref="M1053:M1110" si="50">+K1053*L1053</f>
        <v>8127820</v>
      </c>
      <c r="N1053" s="26"/>
    </row>
    <row r="1054" spans="1:14" s="27" customFormat="1" x14ac:dyDescent="0.25">
      <c r="A1054" s="21" t="s">
        <v>14</v>
      </c>
      <c r="B1054" s="21">
        <v>557</v>
      </c>
      <c r="C1054" s="21" t="s">
        <v>15</v>
      </c>
      <c r="D1054" s="21">
        <v>14111705</v>
      </c>
      <c r="E1054" s="21">
        <v>29905</v>
      </c>
      <c r="F1054" s="21" t="s">
        <v>1321</v>
      </c>
      <c r="G1054" s="22" t="s">
        <v>1322</v>
      </c>
      <c r="H1054" s="21" t="s">
        <v>16</v>
      </c>
      <c r="I1054" s="21" t="s">
        <v>30</v>
      </c>
      <c r="J1054" s="21" t="s">
        <v>889</v>
      </c>
      <c r="K1054" s="23">
        <v>300</v>
      </c>
      <c r="L1054" s="25">
        <v>358</v>
      </c>
      <c r="M1054" s="25">
        <f t="shared" si="50"/>
        <v>107400</v>
      </c>
      <c r="N1054" s="26"/>
    </row>
    <row r="1055" spans="1:14" s="27" customFormat="1" ht="26.25" x14ac:dyDescent="0.25">
      <c r="A1055" s="21" t="s">
        <v>14</v>
      </c>
      <c r="B1055" s="21">
        <v>557</v>
      </c>
      <c r="C1055" s="21" t="s">
        <v>15</v>
      </c>
      <c r="D1055" s="21">
        <v>46181504</v>
      </c>
      <c r="E1055" s="21">
        <v>29905</v>
      </c>
      <c r="F1055" s="21" t="s">
        <v>519</v>
      </c>
      <c r="G1055" s="22" t="s">
        <v>1323</v>
      </c>
      <c r="H1055" s="21" t="s">
        <v>16</v>
      </c>
      <c r="I1055" s="21" t="s">
        <v>30</v>
      </c>
      <c r="J1055" s="21" t="s">
        <v>889</v>
      </c>
      <c r="K1055" s="23">
        <v>802</v>
      </c>
      <c r="L1055" s="25">
        <v>8680</v>
      </c>
      <c r="M1055" s="25">
        <f t="shared" si="50"/>
        <v>6961360</v>
      </c>
      <c r="N1055" s="26"/>
    </row>
    <row r="1056" spans="1:14" s="27" customFormat="1" x14ac:dyDescent="0.25">
      <c r="A1056" s="21" t="s">
        <v>14</v>
      </c>
      <c r="B1056" s="21">
        <v>557</v>
      </c>
      <c r="C1056" s="21" t="s">
        <v>15</v>
      </c>
      <c r="D1056" s="21">
        <v>47131812</v>
      </c>
      <c r="E1056" s="21">
        <v>29905</v>
      </c>
      <c r="F1056" s="21" t="s">
        <v>758</v>
      </c>
      <c r="G1056" s="22" t="s">
        <v>1324</v>
      </c>
      <c r="H1056" s="21" t="s">
        <v>16</v>
      </c>
      <c r="I1056" s="21" t="s">
        <v>30</v>
      </c>
      <c r="J1056" s="21" t="s">
        <v>29</v>
      </c>
      <c r="K1056" s="23">
        <v>1345</v>
      </c>
      <c r="L1056" s="25">
        <v>192</v>
      </c>
      <c r="M1056" s="25">
        <f t="shared" si="50"/>
        <v>258240</v>
      </c>
      <c r="N1056" s="26"/>
    </row>
    <row r="1057" spans="1:14" s="27" customFormat="1" x14ac:dyDescent="0.25">
      <c r="A1057" s="21" t="s">
        <v>14</v>
      </c>
      <c r="B1057" s="21">
        <v>557</v>
      </c>
      <c r="C1057" s="21" t="s">
        <v>15</v>
      </c>
      <c r="D1057" s="21">
        <v>47131704</v>
      </c>
      <c r="E1057" s="21">
        <v>29905</v>
      </c>
      <c r="F1057" s="21" t="s">
        <v>135</v>
      </c>
      <c r="G1057" s="22" t="s">
        <v>219</v>
      </c>
      <c r="H1057" s="21" t="s">
        <v>16</v>
      </c>
      <c r="I1057" s="21" t="s">
        <v>30</v>
      </c>
      <c r="J1057" s="21" t="s">
        <v>29</v>
      </c>
      <c r="K1057" s="23">
        <v>38</v>
      </c>
      <c r="L1057" s="25">
        <v>16950</v>
      </c>
      <c r="M1057" s="25">
        <f t="shared" si="50"/>
        <v>644100</v>
      </c>
      <c r="N1057" s="26"/>
    </row>
    <row r="1058" spans="1:14" s="27" customFormat="1" x14ac:dyDescent="0.25">
      <c r="A1058" s="21" t="s">
        <v>14</v>
      </c>
      <c r="B1058" s="21">
        <v>557</v>
      </c>
      <c r="C1058" s="21" t="s">
        <v>15</v>
      </c>
      <c r="D1058" s="21">
        <v>47121803</v>
      </c>
      <c r="E1058" s="21">
        <v>29905</v>
      </c>
      <c r="F1058" s="21" t="s">
        <v>1325</v>
      </c>
      <c r="G1058" s="22" t="s">
        <v>1326</v>
      </c>
      <c r="H1058" s="21" t="s">
        <v>16</v>
      </c>
      <c r="I1058" s="21" t="s">
        <v>30</v>
      </c>
      <c r="J1058" s="21" t="s">
        <v>29</v>
      </c>
      <c r="K1058" s="23">
        <v>43</v>
      </c>
      <c r="L1058" s="25">
        <v>2599</v>
      </c>
      <c r="M1058" s="25">
        <f t="shared" si="50"/>
        <v>111757</v>
      </c>
      <c r="N1058" s="26"/>
    </row>
    <row r="1059" spans="1:14" s="27" customFormat="1" x14ac:dyDescent="0.25">
      <c r="A1059" s="21" t="s">
        <v>14</v>
      </c>
      <c r="B1059" s="21">
        <v>557</v>
      </c>
      <c r="C1059" s="21" t="s">
        <v>15</v>
      </c>
      <c r="D1059" s="21">
        <v>47131604</v>
      </c>
      <c r="E1059" s="21">
        <v>29905</v>
      </c>
      <c r="F1059" s="21" t="s">
        <v>1325</v>
      </c>
      <c r="G1059" s="22" t="s">
        <v>1327</v>
      </c>
      <c r="H1059" s="21" t="s">
        <v>16</v>
      </c>
      <c r="I1059" s="21" t="s">
        <v>30</v>
      </c>
      <c r="J1059" s="21" t="s">
        <v>29</v>
      </c>
      <c r="K1059" s="23">
        <v>82</v>
      </c>
      <c r="L1059" s="25">
        <v>735</v>
      </c>
      <c r="M1059" s="25">
        <f t="shared" si="50"/>
        <v>60270</v>
      </c>
      <c r="N1059" s="26"/>
    </row>
    <row r="1060" spans="1:14" s="27" customFormat="1" x14ac:dyDescent="0.25">
      <c r="A1060" s="21" t="s">
        <v>14</v>
      </c>
      <c r="B1060" s="21">
        <v>557</v>
      </c>
      <c r="C1060" s="21" t="s">
        <v>15</v>
      </c>
      <c r="D1060" s="21">
        <v>47131604</v>
      </c>
      <c r="E1060" s="21">
        <v>29905</v>
      </c>
      <c r="F1060" s="21" t="s">
        <v>1297</v>
      </c>
      <c r="G1060" s="22" t="s">
        <v>1328</v>
      </c>
      <c r="H1060" s="21" t="s">
        <v>16</v>
      </c>
      <c r="I1060" s="21" t="s">
        <v>30</v>
      </c>
      <c r="J1060" s="21" t="s">
        <v>889</v>
      </c>
      <c r="K1060" s="23">
        <v>42</v>
      </c>
      <c r="L1060" s="25">
        <v>4500</v>
      </c>
      <c r="M1060" s="25">
        <f t="shared" si="50"/>
        <v>189000</v>
      </c>
      <c r="N1060" s="26"/>
    </row>
    <row r="1061" spans="1:14" s="27" customFormat="1" x14ac:dyDescent="0.25">
      <c r="A1061" s="21" t="s">
        <v>14</v>
      </c>
      <c r="B1061" s="21">
        <v>557</v>
      </c>
      <c r="C1061" s="21" t="s">
        <v>15</v>
      </c>
      <c r="D1061" s="21">
        <v>47131603</v>
      </c>
      <c r="E1061" s="21">
        <v>29905</v>
      </c>
      <c r="F1061" s="21" t="s">
        <v>94</v>
      </c>
      <c r="G1061" s="22" t="s">
        <v>1329</v>
      </c>
      <c r="H1061" s="21" t="s">
        <v>16</v>
      </c>
      <c r="I1061" s="21" t="s">
        <v>30</v>
      </c>
      <c r="J1061" s="21" t="s">
        <v>889</v>
      </c>
      <c r="K1061" s="23">
        <v>530</v>
      </c>
      <c r="L1061" s="25">
        <v>60</v>
      </c>
      <c r="M1061" s="25">
        <f t="shared" si="50"/>
        <v>31800</v>
      </c>
      <c r="N1061" s="26"/>
    </row>
    <row r="1062" spans="1:14" s="27" customFormat="1" x14ac:dyDescent="0.25">
      <c r="A1062" s="21" t="s">
        <v>14</v>
      </c>
      <c r="B1062" s="21">
        <v>557</v>
      </c>
      <c r="C1062" s="21" t="s">
        <v>15</v>
      </c>
      <c r="D1062" s="21">
        <v>46181504</v>
      </c>
      <c r="E1062" s="21">
        <v>29905</v>
      </c>
      <c r="F1062" s="21" t="s">
        <v>1299</v>
      </c>
      <c r="G1062" s="22" t="s">
        <v>1330</v>
      </c>
      <c r="H1062" s="21" t="s">
        <v>16</v>
      </c>
      <c r="I1062" s="21" t="s">
        <v>30</v>
      </c>
      <c r="J1062" s="21" t="s">
        <v>29</v>
      </c>
      <c r="K1062" s="23">
        <v>464</v>
      </c>
      <c r="L1062" s="25">
        <v>2638</v>
      </c>
      <c r="M1062" s="25">
        <f t="shared" si="50"/>
        <v>1224032</v>
      </c>
      <c r="N1062" s="26"/>
    </row>
    <row r="1063" spans="1:14" s="27" customFormat="1" x14ac:dyDescent="0.25">
      <c r="A1063" s="21" t="s">
        <v>14</v>
      </c>
      <c r="B1063" s="21">
        <v>557</v>
      </c>
      <c r="C1063" s="21" t="s">
        <v>15</v>
      </c>
      <c r="D1063" s="21">
        <v>47131810</v>
      </c>
      <c r="E1063" s="21">
        <v>29905</v>
      </c>
      <c r="F1063" s="21" t="s">
        <v>1304</v>
      </c>
      <c r="G1063" s="22" t="s">
        <v>1331</v>
      </c>
      <c r="H1063" s="21" t="s">
        <v>16</v>
      </c>
      <c r="I1063" s="21" t="s">
        <v>30</v>
      </c>
      <c r="J1063" s="21" t="s">
        <v>889</v>
      </c>
      <c r="K1063" s="23">
        <v>476</v>
      </c>
      <c r="L1063" s="25">
        <v>5740</v>
      </c>
      <c r="M1063" s="25">
        <f t="shared" si="50"/>
        <v>2732240</v>
      </c>
      <c r="N1063" s="26"/>
    </row>
    <row r="1064" spans="1:14" s="27" customFormat="1" x14ac:dyDescent="0.25">
      <c r="A1064" s="21" t="s">
        <v>14</v>
      </c>
      <c r="B1064" s="21">
        <v>557</v>
      </c>
      <c r="C1064" s="21" t="s">
        <v>15</v>
      </c>
      <c r="D1064" s="21">
        <v>47131805</v>
      </c>
      <c r="E1064" s="21">
        <v>29905</v>
      </c>
      <c r="F1064" s="21" t="s">
        <v>1332</v>
      </c>
      <c r="G1064" s="22" t="s">
        <v>1333</v>
      </c>
      <c r="H1064" s="21" t="s">
        <v>16</v>
      </c>
      <c r="I1064" s="21" t="s">
        <v>30</v>
      </c>
      <c r="J1064" s="21" t="s">
        <v>889</v>
      </c>
      <c r="K1064" s="23">
        <v>116</v>
      </c>
      <c r="L1064" s="25">
        <v>1663</v>
      </c>
      <c r="M1064" s="25">
        <f t="shared" si="50"/>
        <v>192908</v>
      </c>
      <c r="N1064" s="26"/>
    </row>
    <row r="1065" spans="1:14" s="27" customFormat="1" x14ac:dyDescent="0.25">
      <c r="A1065" s="21" t="s">
        <v>14</v>
      </c>
      <c r="B1065" s="21">
        <v>557</v>
      </c>
      <c r="C1065" s="21" t="s">
        <v>15</v>
      </c>
      <c r="D1065" s="21">
        <v>52101505</v>
      </c>
      <c r="E1065" s="21">
        <v>29905</v>
      </c>
      <c r="F1065" s="21" t="s">
        <v>1334</v>
      </c>
      <c r="G1065" s="22" t="s">
        <v>1335</v>
      </c>
      <c r="H1065" s="21" t="s">
        <v>16</v>
      </c>
      <c r="I1065" s="21" t="s">
        <v>30</v>
      </c>
      <c r="J1065" s="21" t="s">
        <v>29</v>
      </c>
      <c r="K1065" s="23">
        <v>12</v>
      </c>
      <c r="L1065" s="25">
        <v>28589</v>
      </c>
      <c r="M1065" s="25">
        <f t="shared" si="50"/>
        <v>343068</v>
      </c>
      <c r="N1065" s="26"/>
    </row>
    <row r="1066" spans="1:14" s="27" customFormat="1" x14ac:dyDescent="0.25">
      <c r="A1066" s="21" t="s">
        <v>14</v>
      </c>
      <c r="B1066" s="21">
        <v>557</v>
      </c>
      <c r="C1066" s="21" t="s">
        <v>15</v>
      </c>
      <c r="D1066" s="21" t="s">
        <v>246</v>
      </c>
      <c r="E1066" s="21">
        <v>29905</v>
      </c>
      <c r="F1066" s="21" t="s">
        <v>95</v>
      </c>
      <c r="G1066" s="22" t="s">
        <v>1336</v>
      </c>
      <c r="H1066" s="21" t="s">
        <v>16</v>
      </c>
      <c r="I1066" s="21" t="s">
        <v>30</v>
      </c>
      <c r="J1066" s="21" t="s">
        <v>29</v>
      </c>
      <c r="K1066" s="23">
        <v>50</v>
      </c>
      <c r="L1066" s="25">
        <v>1455</v>
      </c>
      <c r="M1066" s="25">
        <f t="shared" si="50"/>
        <v>72750</v>
      </c>
      <c r="N1066" s="26"/>
    </row>
    <row r="1067" spans="1:14" s="27" customFormat="1" ht="26.25" x14ac:dyDescent="0.25">
      <c r="A1067" s="21" t="s">
        <v>14</v>
      </c>
      <c r="B1067" s="21">
        <v>557</v>
      </c>
      <c r="C1067" s="21" t="s">
        <v>15</v>
      </c>
      <c r="D1067" s="21">
        <v>47131803</v>
      </c>
      <c r="E1067" s="21">
        <v>29905</v>
      </c>
      <c r="F1067" s="21" t="s">
        <v>1337</v>
      </c>
      <c r="G1067" s="22" t="s">
        <v>1338</v>
      </c>
      <c r="H1067" s="21" t="s">
        <v>16</v>
      </c>
      <c r="I1067" s="21" t="s">
        <v>30</v>
      </c>
      <c r="J1067" s="21" t="s">
        <v>889</v>
      </c>
      <c r="K1067" s="23">
        <v>220</v>
      </c>
      <c r="L1067" s="25">
        <v>305</v>
      </c>
      <c r="M1067" s="25">
        <f t="shared" si="50"/>
        <v>67100</v>
      </c>
      <c r="N1067" s="26"/>
    </row>
    <row r="1068" spans="1:14" s="27" customFormat="1" ht="26.25" x14ac:dyDescent="0.25">
      <c r="A1068" s="21" t="s">
        <v>14</v>
      </c>
      <c r="B1068" s="21">
        <v>557</v>
      </c>
      <c r="C1068" s="21" t="s">
        <v>15</v>
      </c>
      <c r="D1068" s="21">
        <v>53131608</v>
      </c>
      <c r="E1068" s="21">
        <v>29905</v>
      </c>
      <c r="F1068" s="21" t="s">
        <v>522</v>
      </c>
      <c r="G1068" s="22" t="s">
        <v>838</v>
      </c>
      <c r="H1068" s="21" t="s">
        <v>16</v>
      </c>
      <c r="I1068" s="21" t="s">
        <v>30</v>
      </c>
      <c r="J1068" s="21" t="s">
        <v>889</v>
      </c>
      <c r="K1068" s="23">
        <v>275</v>
      </c>
      <c r="L1068" s="25">
        <v>1221</v>
      </c>
      <c r="M1068" s="25">
        <f t="shared" si="50"/>
        <v>335775</v>
      </c>
      <c r="N1068" s="26"/>
    </row>
    <row r="1069" spans="1:14" s="27" customFormat="1" x14ac:dyDescent="0.25">
      <c r="A1069" s="21" t="s">
        <v>14</v>
      </c>
      <c r="B1069" s="21">
        <v>557</v>
      </c>
      <c r="C1069" s="21" t="s">
        <v>15</v>
      </c>
      <c r="D1069" s="21">
        <v>47131807</v>
      </c>
      <c r="E1069" s="21">
        <v>29905</v>
      </c>
      <c r="F1069" s="21" t="s">
        <v>1313</v>
      </c>
      <c r="G1069" s="22" t="s">
        <v>1339</v>
      </c>
      <c r="H1069" s="21" t="s">
        <v>16</v>
      </c>
      <c r="I1069" s="21" t="s">
        <v>30</v>
      </c>
      <c r="J1069" s="21" t="s">
        <v>29</v>
      </c>
      <c r="K1069" s="23">
        <v>250</v>
      </c>
      <c r="L1069" s="25">
        <v>1800</v>
      </c>
      <c r="M1069" s="25">
        <f t="shared" si="50"/>
        <v>450000</v>
      </c>
      <c r="N1069" s="26"/>
    </row>
    <row r="1070" spans="1:14" s="27" customFormat="1" ht="26.25" x14ac:dyDescent="0.25">
      <c r="A1070" s="21" t="s">
        <v>14</v>
      </c>
      <c r="B1070" s="21">
        <v>557</v>
      </c>
      <c r="C1070" s="21" t="s">
        <v>15</v>
      </c>
      <c r="D1070" s="21">
        <v>47131502</v>
      </c>
      <c r="E1070" s="21">
        <v>29905</v>
      </c>
      <c r="F1070" s="21" t="s">
        <v>1315</v>
      </c>
      <c r="G1070" s="22" t="s">
        <v>1340</v>
      </c>
      <c r="H1070" s="21" t="s">
        <v>16</v>
      </c>
      <c r="I1070" s="21" t="s">
        <v>30</v>
      </c>
      <c r="J1070" s="21" t="s">
        <v>29</v>
      </c>
      <c r="K1070" s="23">
        <v>30</v>
      </c>
      <c r="L1070" s="25">
        <v>3500</v>
      </c>
      <c r="M1070" s="25">
        <f t="shared" si="50"/>
        <v>105000</v>
      </c>
      <c r="N1070" s="26"/>
    </row>
    <row r="1071" spans="1:14" s="27" customFormat="1" ht="26.25" x14ac:dyDescent="0.25">
      <c r="A1071" s="21" t="s">
        <v>14</v>
      </c>
      <c r="B1071" s="21">
        <v>557</v>
      </c>
      <c r="C1071" s="21" t="s">
        <v>15</v>
      </c>
      <c r="D1071" s="21">
        <v>47131502</v>
      </c>
      <c r="E1071" s="21">
        <v>29905</v>
      </c>
      <c r="F1071" s="21" t="s">
        <v>1315</v>
      </c>
      <c r="G1071" s="22" t="s">
        <v>1341</v>
      </c>
      <c r="H1071" s="21" t="s">
        <v>16</v>
      </c>
      <c r="I1071" s="21" t="s">
        <v>30</v>
      </c>
      <c r="J1071" s="21" t="s">
        <v>29</v>
      </c>
      <c r="K1071" s="23">
        <v>60</v>
      </c>
      <c r="L1071" s="25">
        <v>3500</v>
      </c>
      <c r="M1071" s="25">
        <f t="shared" si="50"/>
        <v>210000</v>
      </c>
      <c r="N1071" s="26"/>
    </row>
    <row r="1072" spans="1:14" s="27" customFormat="1" x14ac:dyDescent="0.25">
      <c r="A1072" s="21" t="s">
        <v>14</v>
      </c>
      <c r="B1072" s="21">
        <v>557</v>
      </c>
      <c r="C1072" s="21" t="s">
        <v>15</v>
      </c>
      <c r="D1072" s="21">
        <v>46152201</v>
      </c>
      <c r="E1072" s="21">
        <v>29906</v>
      </c>
      <c r="F1072" s="21" t="s">
        <v>1342</v>
      </c>
      <c r="G1072" s="22" t="s">
        <v>1343</v>
      </c>
      <c r="H1072" s="21" t="s">
        <v>16</v>
      </c>
      <c r="I1072" s="21" t="s">
        <v>30</v>
      </c>
      <c r="J1072" s="21" t="s">
        <v>32</v>
      </c>
      <c r="K1072" s="23">
        <v>5</v>
      </c>
      <c r="L1072" s="25">
        <v>3124</v>
      </c>
      <c r="M1072" s="25">
        <f t="shared" si="50"/>
        <v>15620</v>
      </c>
      <c r="N1072" s="26"/>
    </row>
    <row r="1073" spans="1:14" s="27" customFormat="1" x14ac:dyDescent="0.25">
      <c r="A1073" s="21" t="s">
        <v>14</v>
      </c>
      <c r="B1073" s="21">
        <v>557</v>
      </c>
      <c r="C1073" s="21" t="s">
        <v>15</v>
      </c>
      <c r="D1073" s="21">
        <v>46151506</v>
      </c>
      <c r="E1073" s="21">
        <v>29906</v>
      </c>
      <c r="F1073" s="21" t="s">
        <v>1344</v>
      </c>
      <c r="G1073" s="22" t="s">
        <v>1345</v>
      </c>
      <c r="H1073" s="21" t="s">
        <v>16</v>
      </c>
      <c r="I1073" s="21" t="s">
        <v>30</v>
      </c>
      <c r="J1073" s="21" t="s">
        <v>32</v>
      </c>
      <c r="K1073" s="23">
        <v>6</v>
      </c>
      <c r="L1073" s="25">
        <v>16550</v>
      </c>
      <c r="M1073" s="25">
        <f t="shared" si="50"/>
        <v>99300</v>
      </c>
      <c r="N1073" s="26"/>
    </row>
    <row r="1074" spans="1:14" s="27" customFormat="1" x14ac:dyDescent="0.25">
      <c r="A1074" s="21" t="s">
        <v>14</v>
      </c>
      <c r="B1074" s="21">
        <v>557</v>
      </c>
      <c r="C1074" s="21" t="s">
        <v>15</v>
      </c>
      <c r="D1074" s="21">
        <v>55121704</v>
      </c>
      <c r="E1074" s="21">
        <v>29906</v>
      </c>
      <c r="F1074" s="21" t="s">
        <v>1346</v>
      </c>
      <c r="G1074" s="22" t="s">
        <v>1347</v>
      </c>
      <c r="H1074" s="21" t="s">
        <v>16</v>
      </c>
      <c r="I1074" s="21" t="s">
        <v>30</v>
      </c>
      <c r="J1074" s="21" t="s">
        <v>32</v>
      </c>
      <c r="K1074" s="23">
        <v>5</v>
      </c>
      <c r="L1074" s="25">
        <v>5000</v>
      </c>
      <c r="M1074" s="25">
        <f t="shared" si="50"/>
        <v>25000</v>
      </c>
      <c r="N1074" s="26"/>
    </row>
    <row r="1075" spans="1:14" s="27" customFormat="1" x14ac:dyDescent="0.25">
      <c r="A1075" s="21" t="s">
        <v>14</v>
      </c>
      <c r="B1075" s="21">
        <v>557</v>
      </c>
      <c r="C1075" s="21" t="s">
        <v>15</v>
      </c>
      <c r="D1075" s="21">
        <v>31201516</v>
      </c>
      <c r="E1075" s="21">
        <v>29906</v>
      </c>
      <c r="F1075" s="21" t="s">
        <v>531</v>
      </c>
      <c r="G1075" s="22" t="s">
        <v>532</v>
      </c>
      <c r="H1075" s="21" t="s">
        <v>16</v>
      </c>
      <c r="I1075" s="21" t="s">
        <v>30</v>
      </c>
      <c r="J1075" s="21" t="s">
        <v>32</v>
      </c>
      <c r="K1075" s="23">
        <v>46</v>
      </c>
      <c r="L1075" s="25">
        <v>1186</v>
      </c>
      <c r="M1075" s="25">
        <f t="shared" si="50"/>
        <v>54556</v>
      </c>
      <c r="N1075" s="26"/>
    </row>
    <row r="1076" spans="1:14" s="27" customFormat="1" x14ac:dyDescent="0.25">
      <c r="A1076" s="21" t="s">
        <v>14</v>
      </c>
      <c r="B1076" s="21">
        <v>557</v>
      </c>
      <c r="C1076" s="21" t="s">
        <v>15</v>
      </c>
      <c r="D1076" s="21">
        <v>46161508</v>
      </c>
      <c r="E1076" s="21">
        <v>29906</v>
      </c>
      <c r="F1076" s="21" t="s">
        <v>1348</v>
      </c>
      <c r="G1076" s="22" t="s">
        <v>1349</v>
      </c>
      <c r="H1076" s="21" t="s">
        <v>16</v>
      </c>
      <c r="I1076" s="21" t="s">
        <v>30</v>
      </c>
      <c r="J1076" s="21" t="s">
        <v>32</v>
      </c>
      <c r="K1076" s="23">
        <v>18</v>
      </c>
      <c r="L1076" s="25">
        <v>16950</v>
      </c>
      <c r="M1076" s="25">
        <f t="shared" si="50"/>
        <v>305100</v>
      </c>
      <c r="N1076" s="26"/>
    </row>
    <row r="1077" spans="1:14" s="27" customFormat="1" ht="26.25" x14ac:dyDescent="0.25">
      <c r="A1077" s="21" t="s">
        <v>14</v>
      </c>
      <c r="B1077" s="21">
        <v>557</v>
      </c>
      <c r="C1077" s="21" t="s">
        <v>15</v>
      </c>
      <c r="D1077" s="21">
        <v>46181702</v>
      </c>
      <c r="E1077" s="21">
        <v>29906</v>
      </c>
      <c r="F1077" s="21" t="s">
        <v>1350</v>
      </c>
      <c r="G1077" s="22" t="s">
        <v>1351</v>
      </c>
      <c r="H1077" s="21" t="s">
        <v>16</v>
      </c>
      <c r="I1077" s="21" t="s">
        <v>30</v>
      </c>
      <c r="J1077" s="21" t="s">
        <v>32</v>
      </c>
      <c r="K1077" s="23">
        <v>17</v>
      </c>
      <c r="L1077" s="25">
        <v>2260</v>
      </c>
      <c r="M1077" s="25">
        <f t="shared" si="50"/>
        <v>38420</v>
      </c>
      <c r="N1077" s="26"/>
    </row>
    <row r="1078" spans="1:14" s="27" customFormat="1" x14ac:dyDescent="0.25">
      <c r="A1078" s="21" t="s">
        <v>14</v>
      </c>
      <c r="B1078" s="21">
        <v>557</v>
      </c>
      <c r="C1078" s="21" t="s">
        <v>15</v>
      </c>
      <c r="D1078" s="21">
        <v>46171633</v>
      </c>
      <c r="E1078" s="21">
        <v>29906</v>
      </c>
      <c r="F1078" s="21" t="s">
        <v>1352</v>
      </c>
      <c r="G1078" s="22" t="s">
        <v>1353</v>
      </c>
      <c r="H1078" s="21" t="s">
        <v>16</v>
      </c>
      <c r="I1078" s="21" t="s">
        <v>30</v>
      </c>
      <c r="J1078" s="21" t="s">
        <v>32</v>
      </c>
      <c r="K1078" s="23">
        <v>17</v>
      </c>
      <c r="L1078" s="25">
        <v>36725</v>
      </c>
      <c r="M1078" s="25">
        <f t="shared" si="50"/>
        <v>624325</v>
      </c>
      <c r="N1078" s="26"/>
    </row>
    <row r="1079" spans="1:14" s="27" customFormat="1" x14ac:dyDescent="0.25">
      <c r="A1079" s="21" t="s">
        <v>14</v>
      </c>
      <c r="B1079" s="21">
        <v>557</v>
      </c>
      <c r="C1079" s="21" t="s">
        <v>15</v>
      </c>
      <c r="D1079" s="21">
        <v>39111610</v>
      </c>
      <c r="E1079" s="21">
        <v>29906</v>
      </c>
      <c r="F1079" s="21" t="s">
        <v>1354</v>
      </c>
      <c r="G1079" s="22" t="s">
        <v>1355</v>
      </c>
      <c r="H1079" s="21" t="s">
        <v>16</v>
      </c>
      <c r="I1079" s="21" t="s">
        <v>30</v>
      </c>
      <c r="J1079" s="21" t="s">
        <v>32</v>
      </c>
      <c r="K1079" s="23">
        <v>43</v>
      </c>
      <c r="L1079" s="25">
        <v>14119</v>
      </c>
      <c r="M1079" s="25">
        <f t="shared" si="50"/>
        <v>607117</v>
      </c>
      <c r="N1079" s="26"/>
    </row>
    <row r="1080" spans="1:14" s="27" customFormat="1" x14ac:dyDescent="0.25">
      <c r="A1080" s="21" t="s">
        <v>14</v>
      </c>
      <c r="B1080" s="21">
        <v>557</v>
      </c>
      <c r="C1080" s="21" t="s">
        <v>15</v>
      </c>
      <c r="D1080" s="21">
        <v>31201513</v>
      </c>
      <c r="E1080" s="21">
        <v>29906</v>
      </c>
      <c r="F1080" s="21" t="s">
        <v>529</v>
      </c>
      <c r="G1080" s="22" t="s">
        <v>530</v>
      </c>
      <c r="H1080" s="21" t="s">
        <v>16</v>
      </c>
      <c r="I1080" s="21" t="s">
        <v>30</v>
      </c>
      <c r="J1080" s="21" t="s">
        <v>32</v>
      </c>
      <c r="K1080" s="23">
        <v>15</v>
      </c>
      <c r="L1080" s="25">
        <v>7119</v>
      </c>
      <c r="M1080" s="25">
        <f t="shared" si="50"/>
        <v>106785</v>
      </c>
      <c r="N1080" s="26"/>
    </row>
    <row r="1081" spans="1:14" s="27" customFormat="1" x14ac:dyDescent="0.25">
      <c r="A1081" s="21" t="s">
        <v>14</v>
      </c>
      <c r="B1081" s="21">
        <v>557</v>
      </c>
      <c r="C1081" s="21" t="s">
        <v>15</v>
      </c>
      <c r="D1081" s="21">
        <v>44112007</v>
      </c>
      <c r="E1081" s="21">
        <v>29999</v>
      </c>
      <c r="F1081" s="21" t="s">
        <v>1356</v>
      </c>
      <c r="G1081" s="22" t="s">
        <v>1357</v>
      </c>
      <c r="H1081" s="21" t="s">
        <v>16</v>
      </c>
      <c r="I1081" s="21" t="s">
        <v>30</v>
      </c>
      <c r="J1081" s="21" t="s">
        <v>93</v>
      </c>
      <c r="K1081" s="23">
        <v>6</v>
      </c>
      <c r="L1081" s="25">
        <v>49149</v>
      </c>
      <c r="M1081" s="25">
        <f t="shared" si="50"/>
        <v>294894</v>
      </c>
      <c r="N1081" s="26"/>
    </row>
    <row r="1082" spans="1:14" s="27" customFormat="1" x14ac:dyDescent="0.25">
      <c r="A1082" s="21" t="s">
        <v>14</v>
      </c>
      <c r="B1082" s="21">
        <v>557</v>
      </c>
      <c r="C1082" s="21" t="s">
        <v>15</v>
      </c>
      <c r="D1082" s="21" t="s">
        <v>246</v>
      </c>
      <c r="E1082" s="21">
        <v>29906</v>
      </c>
      <c r="F1082" s="21" t="s">
        <v>1358</v>
      </c>
      <c r="G1082" s="22" t="s">
        <v>1359</v>
      </c>
      <c r="H1082" s="21" t="s">
        <v>16</v>
      </c>
      <c r="I1082" s="21" t="s">
        <v>30</v>
      </c>
      <c r="J1082" s="21" t="s">
        <v>32</v>
      </c>
      <c r="K1082" s="23">
        <v>180</v>
      </c>
      <c r="L1082" s="25">
        <v>1393</v>
      </c>
      <c r="M1082" s="25">
        <f t="shared" si="50"/>
        <v>250740</v>
      </c>
      <c r="N1082" s="26"/>
    </row>
    <row r="1083" spans="1:14" s="27" customFormat="1" x14ac:dyDescent="0.25">
      <c r="A1083" s="21" t="s">
        <v>14</v>
      </c>
      <c r="B1083" s="21">
        <v>557</v>
      </c>
      <c r="C1083" s="21" t="s">
        <v>15</v>
      </c>
      <c r="D1083" s="21">
        <v>46181704</v>
      </c>
      <c r="E1083" s="21">
        <v>29906</v>
      </c>
      <c r="F1083" s="21" t="s">
        <v>1360</v>
      </c>
      <c r="G1083" s="22" t="s">
        <v>1361</v>
      </c>
      <c r="H1083" s="21" t="s">
        <v>16</v>
      </c>
      <c r="I1083" s="21" t="s">
        <v>30</v>
      </c>
      <c r="J1083" s="21" t="s">
        <v>32</v>
      </c>
      <c r="K1083" s="23">
        <v>5</v>
      </c>
      <c r="L1083" s="25">
        <v>5984.4</v>
      </c>
      <c r="M1083" s="25">
        <f t="shared" si="50"/>
        <v>29922</v>
      </c>
      <c r="N1083" s="26"/>
    </row>
    <row r="1084" spans="1:14" s="27" customFormat="1" x14ac:dyDescent="0.25">
      <c r="A1084" s="21" t="s">
        <v>14</v>
      </c>
      <c r="B1084" s="21">
        <v>557</v>
      </c>
      <c r="C1084" s="21" t="s">
        <v>15</v>
      </c>
      <c r="D1084" s="21">
        <v>46181507</v>
      </c>
      <c r="E1084" s="21">
        <v>29906</v>
      </c>
      <c r="F1084" s="21" t="s">
        <v>634</v>
      </c>
      <c r="G1084" s="22" t="s">
        <v>1362</v>
      </c>
      <c r="H1084" s="21" t="s">
        <v>16</v>
      </c>
      <c r="I1084" s="21" t="s">
        <v>30</v>
      </c>
      <c r="J1084" s="21" t="s">
        <v>32</v>
      </c>
      <c r="K1084" s="23">
        <v>18</v>
      </c>
      <c r="L1084" s="25">
        <v>2226</v>
      </c>
      <c r="M1084" s="25">
        <f t="shared" si="50"/>
        <v>40068</v>
      </c>
      <c r="N1084" s="26"/>
    </row>
    <row r="1085" spans="1:14" s="27" customFormat="1" x14ac:dyDescent="0.25">
      <c r="A1085" s="21" t="s">
        <v>14</v>
      </c>
      <c r="B1085" s="21">
        <v>557</v>
      </c>
      <c r="C1085" s="21" t="s">
        <v>15</v>
      </c>
      <c r="D1085" s="21">
        <v>46181605</v>
      </c>
      <c r="E1085" s="21">
        <v>29906</v>
      </c>
      <c r="F1085" s="21" t="s">
        <v>1363</v>
      </c>
      <c r="G1085" s="22" t="s">
        <v>1364</v>
      </c>
      <c r="H1085" s="21" t="s">
        <v>16</v>
      </c>
      <c r="I1085" s="21" t="s">
        <v>30</v>
      </c>
      <c r="J1085" s="21" t="s">
        <v>32</v>
      </c>
      <c r="K1085" s="23">
        <v>9</v>
      </c>
      <c r="L1085" s="25">
        <v>18705</v>
      </c>
      <c r="M1085" s="25">
        <f t="shared" si="50"/>
        <v>168345</v>
      </c>
      <c r="N1085" s="26"/>
    </row>
    <row r="1086" spans="1:14" s="27" customFormat="1" x14ac:dyDescent="0.25">
      <c r="A1086" s="21" t="s">
        <v>14</v>
      </c>
      <c r="B1086" s="21">
        <v>557</v>
      </c>
      <c r="C1086" s="21" t="s">
        <v>15</v>
      </c>
      <c r="D1086" s="21">
        <v>39111610</v>
      </c>
      <c r="E1086" s="21">
        <v>29906</v>
      </c>
      <c r="F1086" s="21" t="s">
        <v>1365</v>
      </c>
      <c r="G1086" s="22" t="s">
        <v>1366</v>
      </c>
      <c r="H1086" s="21" t="s">
        <v>16</v>
      </c>
      <c r="I1086" s="21" t="s">
        <v>30</v>
      </c>
      <c r="J1086" s="21" t="s">
        <v>32</v>
      </c>
      <c r="K1086" s="23">
        <v>9</v>
      </c>
      <c r="L1086" s="25">
        <v>3835</v>
      </c>
      <c r="M1086" s="25">
        <f t="shared" si="50"/>
        <v>34515</v>
      </c>
      <c r="N1086" s="26"/>
    </row>
    <row r="1087" spans="1:14" s="27" customFormat="1" x14ac:dyDescent="0.25">
      <c r="A1087" s="21" t="s">
        <v>14</v>
      </c>
      <c r="B1087" s="21">
        <v>557</v>
      </c>
      <c r="C1087" s="21" t="s">
        <v>15</v>
      </c>
      <c r="D1087" s="21">
        <v>46161508</v>
      </c>
      <c r="E1087" s="21">
        <v>29906</v>
      </c>
      <c r="F1087" s="21" t="s">
        <v>1348</v>
      </c>
      <c r="G1087" s="22" t="s">
        <v>1367</v>
      </c>
      <c r="H1087" s="21" t="s">
        <v>16</v>
      </c>
      <c r="I1087" s="21" t="s">
        <v>30</v>
      </c>
      <c r="J1087" s="21" t="s">
        <v>32</v>
      </c>
      <c r="K1087" s="23">
        <v>4</v>
      </c>
      <c r="L1087" s="25">
        <v>5000</v>
      </c>
      <c r="M1087" s="25">
        <f t="shared" si="50"/>
        <v>20000</v>
      </c>
      <c r="N1087" s="26"/>
    </row>
    <row r="1088" spans="1:14" s="27" customFormat="1" x14ac:dyDescent="0.25">
      <c r="A1088" s="21" t="s">
        <v>14</v>
      </c>
      <c r="B1088" s="21">
        <v>557</v>
      </c>
      <c r="C1088" s="21" t="s">
        <v>15</v>
      </c>
      <c r="D1088" s="21">
        <v>52151707</v>
      </c>
      <c r="E1088" s="21">
        <v>29907</v>
      </c>
      <c r="F1088" s="21" t="s">
        <v>1368</v>
      </c>
      <c r="G1088" s="22" t="s">
        <v>1369</v>
      </c>
      <c r="H1088" s="21" t="s">
        <v>16</v>
      </c>
      <c r="I1088" s="21" t="s">
        <v>30</v>
      </c>
      <c r="J1088" s="21" t="s">
        <v>29</v>
      </c>
      <c r="K1088" s="23">
        <v>16</v>
      </c>
      <c r="L1088" s="25">
        <v>9859</v>
      </c>
      <c r="M1088" s="25">
        <f t="shared" si="50"/>
        <v>157744</v>
      </c>
      <c r="N1088" s="26"/>
    </row>
    <row r="1089" spans="1:14" s="27" customFormat="1" x14ac:dyDescent="0.25">
      <c r="A1089" s="21" t="s">
        <v>14</v>
      </c>
      <c r="B1089" s="21">
        <v>557</v>
      </c>
      <c r="C1089" s="21" t="s">
        <v>15</v>
      </c>
      <c r="D1089" s="21">
        <v>48102199</v>
      </c>
      <c r="E1089" s="21">
        <v>29907</v>
      </c>
      <c r="F1089" s="21" t="s">
        <v>1370</v>
      </c>
      <c r="G1089" s="22" t="s">
        <v>1371</v>
      </c>
      <c r="H1089" s="21" t="s">
        <v>16</v>
      </c>
      <c r="I1089" s="21" t="s">
        <v>30</v>
      </c>
      <c r="J1089" s="21" t="s">
        <v>29</v>
      </c>
      <c r="K1089" s="23">
        <v>107</v>
      </c>
      <c r="L1089" s="25">
        <v>396</v>
      </c>
      <c r="M1089" s="25">
        <f t="shared" si="50"/>
        <v>42372</v>
      </c>
      <c r="N1089" s="26"/>
    </row>
    <row r="1090" spans="1:14" s="27" customFormat="1" x14ac:dyDescent="0.25">
      <c r="A1090" s="21" t="s">
        <v>14</v>
      </c>
      <c r="B1090" s="21">
        <v>557</v>
      </c>
      <c r="C1090" s="21" t="s">
        <v>15</v>
      </c>
      <c r="D1090" s="21">
        <v>52141539</v>
      </c>
      <c r="E1090" s="21">
        <v>29907</v>
      </c>
      <c r="F1090" s="21" t="s">
        <v>1372</v>
      </c>
      <c r="G1090" s="22" t="s">
        <v>1373</v>
      </c>
      <c r="H1090" s="21" t="s">
        <v>16</v>
      </c>
      <c r="I1090" s="21" t="s">
        <v>30</v>
      </c>
      <c r="J1090" s="21" t="s">
        <v>29</v>
      </c>
      <c r="K1090" s="23">
        <v>18</v>
      </c>
      <c r="L1090" s="25">
        <v>22600</v>
      </c>
      <c r="M1090" s="25">
        <f t="shared" si="50"/>
        <v>406800</v>
      </c>
      <c r="N1090" s="26"/>
    </row>
    <row r="1091" spans="1:14" s="27" customFormat="1" x14ac:dyDescent="0.25">
      <c r="A1091" s="21" t="s">
        <v>14</v>
      </c>
      <c r="B1091" s="21">
        <v>557</v>
      </c>
      <c r="C1091" s="21" t="s">
        <v>15</v>
      </c>
      <c r="D1091" s="21">
        <v>48102108</v>
      </c>
      <c r="E1091" s="21">
        <v>29907</v>
      </c>
      <c r="F1091" s="21" t="s">
        <v>1374</v>
      </c>
      <c r="G1091" s="22" t="s">
        <v>1375</v>
      </c>
      <c r="H1091" s="21" t="s">
        <v>16</v>
      </c>
      <c r="I1091" s="21" t="s">
        <v>30</v>
      </c>
      <c r="J1091" s="21" t="s">
        <v>29</v>
      </c>
      <c r="K1091" s="23">
        <v>55</v>
      </c>
      <c r="L1091" s="25">
        <v>1836</v>
      </c>
      <c r="M1091" s="25">
        <f t="shared" si="50"/>
        <v>100980</v>
      </c>
      <c r="N1091" s="26"/>
    </row>
    <row r="1092" spans="1:14" s="27" customFormat="1" x14ac:dyDescent="0.25">
      <c r="A1092" s="21" t="s">
        <v>14</v>
      </c>
      <c r="B1092" s="21">
        <v>557</v>
      </c>
      <c r="C1092" s="21" t="s">
        <v>15</v>
      </c>
      <c r="D1092" s="21">
        <v>52151502</v>
      </c>
      <c r="E1092" s="21">
        <v>29907</v>
      </c>
      <c r="F1092" s="21" t="s">
        <v>1376</v>
      </c>
      <c r="G1092" s="22" t="s">
        <v>1377</v>
      </c>
      <c r="H1092" s="21" t="s">
        <v>16</v>
      </c>
      <c r="I1092" s="21" t="s">
        <v>30</v>
      </c>
      <c r="J1092" s="21" t="s">
        <v>29</v>
      </c>
      <c r="K1092" s="23">
        <v>50</v>
      </c>
      <c r="L1092" s="25">
        <v>768</v>
      </c>
      <c r="M1092" s="25">
        <f t="shared" si="50"/>
        <v>38400</v>
      </c>
      <c r="N1092" s="26"/>
    </row>
    <row r="1093" spans="1:14" s="27" customFormat="1" x14ac:dyDescent="0.25">
      <c r="A1093" s="21" t="s">
        <v>14</v>
      </c>
      <c r="B1093" s="21">
        <v>557</v>
      </c>
      <c r="C1093" s="21" t="s">
        <v>15</v>
      </c>
      <c r="D1093" s="21">
        <v>52151502</v>
      </c>
      <c r="E1093" s="21">
        <v>29907</v>
      </c>
      <c r="F1093" s="21" t="s">
        <v>1376</v>
      </c>
      <c r="G1093" s="22" t="s">
        <v>1378</v>
      </c>
      <c r="H1093" s="21" t="s">
        <v>16</v>
      </c>
      <c r="I1093" s="21" t="s">
        <v>30</v>
      </c>
      <c r="J1093" s="21" t="s">
        <v>29</v>
      </c>
      <c r="K1093" s="23">
        <v>155</v>
      </c>
      <c r="L1093" s="25">
        <v>1333</v>
      </c>
      <c r="M1093" s="25">
        <f t="shared" si="50"/>
        <v>206615</v>
      </c>
      <c r="N1093" s="26"/>
    </row>
    <row r="1094" spans="1:14" s="27" customFormat="1" x14ac:dyDescent="0.25">
      <c r="A1094" s="21" t="s">
        <v>14</v>
      </c>
      <c r="B1094" s="21">
        <v>557</v>
      </c>
      <c r="C1094" s="21" t="s">
        <v>15</v>
      </c>
      <c r="D1094" s="21">
        <v>52151703</v>
      </c>
      <c r="E1094" s="21">
        <v>29907</v>
      </c>
      <c r="F1094" s="21" t="s">
        <v>1379</v>
      </c>
      <c r="G1094" s="22" t="s">
        <v>1380</v>
      </c>
      <c r="H1094" s="21" t="s">
        <v>16</v>
      </c>
      <c r="I1094" s="21" t="s">
        <v>30</v>
      </c>
      <c r="J1094" s="21" t="s">
        <v>29</v>
      </c>
      <c r="K1094" s="23">
        <v>100</v>
      </c>
      <c r="L1094" s="25">
        <v>768</v>
      </c>
      <c r="M1094" s="25">
        <f t="shared" si="50"/>
        <v>76800</v>
      </c>
      <c r="N1094" s="26"/>
    </row>
    <row r="1095" spans="1:14" s="27" customFormat="1" x14ac:dyDescent="0.25">
      <c r="A1095" s="21" t="s">
        <v>14</v>
      </c>
      <c r="B1095" s="21">
        <v>557</v>
      </c>
      <c r="C1095" s="21" t="s">
        <v>15</v>
      </c>
      <c r="D1095" s="21">
        <v>52151504</v>
      </c>
      <c r="E1095" s="21">
        <v>29907</v>
      </c>
      <c r="F1095" s="21" t="s">
        <v>1381</v>
      </c>
      <c r="G1095" s="22" t="s">
        <v>1382</v>
      </c>
      <c r="H1095" s="21" t="s">
        <v>16</v>
      </c>
      <c r="I1095" s="21" t="s">
        <v>30</v>
      </c>
      <c r="J1095" s="21" t="s">
        <v>29</v>
      </c>
      <c r="K1095" s="23">
        <v>68</v>
      </c>
      <c r="L1095" s="25">
        <v>1628</v>
      </c>
      <c r="M1095" s="25">
        <f t="shared" si="50"/>
        <v>110704</v>
      </c>
      <c r="N1095" s="26"/>
    </row>
    <row r="1096" spans="1:14" s="27" customFormat="1" x14ac:dyDescent="0.25">
      <c r="A1096" s="21" t="s">
        <v>14</v>
      </c>
      <c r="B1096" s="21">
        <v>557</v>
      </c>
      <c r="C1096" s="21" t="s">
        <v>15</v>
      </c>
      <c r="D1096" s="21">
        <v>52152014</v>
      </c>
      <c r="E1096" s="21">
        <v>29907</v>
      </c>
      <c r="F1096" s="21" t="s">
        <v>1383</v>
      </c>
      <c r="G1096" s="22" t="s">
        <v>1384</v>
      </c>
      <c r="H1096" s="21" t="s">
        <v>16</v>
      </c>
      <c r="I1096" s="21" t="s">
        <v>30</v>
      </c>
      <c r="J1096" s="21" t="s">
        <v>29</v>
      </c>
      <c r="K1096" s="23">
        <v>22</v>
      </c>
      <c r="L1096" s="25">
        <v>9034</v>
      </c>
      <c r="M1096" s="25">
        <f t="shared" si="50"/>
        <v>198748</v>
      </c>
      <c r="N1096" s="26"/>
    </row>
    <row r="1097" spans="1:14" s="27" customFormat="1" x14ac:dyDescent="0.25">
      <c r="A1097" s="21" t="s">
        <v>14</v>
      </c>
      <c r="B1097" s="21">
        <v>557</v>
      </c>
      <c r="C1097" s="21" t="s">
        <v>15</v>
      </c>
      <c r="D1097" s="21">
        <v>52152102</v>
      </c>
      <c r="E1097" s="21">
        <v>29907</v>
      </c>
      <c r="F1097" s="21" t="s">
        <v>1385</v>
      </c>
      <c r="G1097" s="22" t="s">
        <v>1386</v>
      </c>
      <c r="H1097" s="21" t="s">
        <v>16</v>
      </c>
      <c r="I1097" s="21" t="s">
        <v>30</v>
      </c>
      <c r="J1097" s="21" t="s">
        <v>29</v>
      </c>
      <c r="K1097" s="23">
        <v>70</v>
      </c>
      <c r="L1097" s="25">
        <v>605</v>
      </c>
      <c r="M1097" s="25">
        <f t="shared" si="50"/>
        <v>42350</v>
      </c>
      <c r="N1097" s="26"/>
    </row>
    <row r="1098" spans="1:14" s="27" customFormat="1" x14ac:dyDescent="0.25">
      <c r="A1098" s="21" t="s">
        <v>14</v>
      </c>
      <c r="B1098" s="21">
        <v>557</v>
      </c>
      <c r="C1098" s="21" t="s">
        <v>15</v>
      </c>
      <c r="D1098" s="21">
        <v>52152016</v>
      </c>
      <c r="E1098" s="21">
        <v>29907</v>
      </c>
      <c r="F1098" s="21" t="s">
        <v>1387</v>
      </c>
      <c r="G1098" s="22" t="s">
        <v>1388</v>
      </c>
      <c r="H1098" s="21" t="s">
        <v>16</v>
      </c>
      <c r="I1098" s="21" t="s">
        <v>30</v>
      </c>
      <c r="J1098" s="21" t="s">
        <v>29</v>
      </c>
      <c r="K1098" s="23">
        <v>6</v>
      </c>
      <c r="L1098" s="25">
        <v>43844</v>
      </c>
      <c r="M1098" s="25">
        <f t="shared" si="50"/>
        <v>263064</v>
      </c>
      <c r="N1098" s="26"/>
    </row>
    <row r="1099" spans="1:14" s="27" customFormat="1" x14ac:dyDescent="0.25">
      <c r="A1099" s="21" t="s">
        <v>14</v>
      </c>
      <c r="B1099" s="21">
        <v>557</v>
      </c>
      <c r="C1099" s="21" t="s">
        <v>15</v>
      </c>
      <c r="D1099" s="21">
        <v>52152101</v>
      </c>
      <c r="E1099" s="21">
        <v>29907</v>
      </c>
      <c r="F1099" s="21" t="s">
        <v>1389</v>
      </c>
      <c r="G1099" s="22" t="s">
        <v>1390</v>
      </c>
      <c r="H1099" s="21" t="s">
        <v>16</v>
      </c>
      <c r="I1099" s="21" t="s">
        <v>30</v>
      </c>
      <c r="J1099" s="21" t="s">
        <v>29</v>
      </c>
      <c r="K1099" s="23">
        <v>3</v>
      </c>
      <c r="L1099" s="25">
        <v>8817</v>
      </c>
      <c r="M1099" s="25">
        <f t="shared" si="50"/>
        <v>26451</v>
      </c>
      <c r="N1099" s="26"/>
    </row>
    <row r="1100" spans="1:14" s="27" customFormat="1" x14ac:dyDescent="0.25">
      <c r="A1100" s="21" t="s">
        <v>14</v>
      </c>
      <c r="B1100" s="21">
        <v>557</v>
      </c>
      <c r="C1100" s="21" t="s">
        <v>15</v>
      </c>
      <c r="D1100" s="21">
        <v>52152001</v>
      </c>
      <c r="E1100" s="21">
        <v>29907</v>
      </c>
      <c r="F1100" s="21" t="s">
        <v>1391</v>
      </c>
      <c r="G1100" s="22" t="s">
        <v>1392</v>
      </c>
      <c r="H1100" s="21" t="s">
        <v>16</v>
      </c>
      <c r="I1100" s="21" t="s">
        <v>30</v>
      </c>
      <c r="J1100" s="21" t="s">
        <v>29</v>
      </c>
      <c r="K1100" s="23">
        <v>3</v>
      </c>
      <c r="L1100" s="25">
        <v>3045</v>
      </c>
      <c r="M1100" s="25">
        <f t="shared" si="50"/>
        <v>9135</v>
      </c>
      <c r="N1100" s="26"/>
    </row>
    <row r="1101" spans="1:14" s="27" customFormat="1" x14ac:dyDescent="0.25">
      <c r="A1101" s="21" t="s">
        <v>14</v>
      </c>
      <c r="B1101" s="21">
        <v>557</v>
      </c>
      <c r="C1101" s="21" t="s">
        <v>15</v>
      </c>
      <c r="D1101" s="21" t="s">
        <v>246</v>
      </c>
      <c r="E1101" s="21">
        <v>29907</v>
      </c>
      <c r="F1101" s="21" t="s">
        <v>1393</v>
      </c>
      <c r="G1101" s="22" t="s">
        <v>1394</v>
      </c>
      <c r="H1101" s="21" t="s">
        <v>16</v>
      </c>
      <c r="I1101" s="21" t="s">
        <v>30</v>
      </c>
      <c r="J1101" s="21" t="s">
        <v>29</v>
      </c>
      <c r="K1101" s="23">
        <v>5</v>
      </c>
      <c r="L1101" s="25">
        <v>989</v>
      </c>
      <c r="M1101" s="25">
        <f>+K1101*L1101</f>
        <v>4945</v>
      </c>
      <c r="N1101" s="26"/>
    </row>
    <row r="1102" spans="1:14" s="27" customFormat="1" x14ac:dyDescent="0.25">
      <c r="A1102" s="21" t="s">
        <v>14</v>
      </c>
      <c r="B1102" s="21">
        <v>557</v>
      </c>
      <c r="C1102" s="21" t="s">
        <v>15</v>
      </c>
      <c r="D1102" s="21">
        <v>31201623</v>
      </c>
      <c r="E1102" s="21">
        <v>29999</v>
      </c>
      <c r="F1102" s="21" t="s">
        <v>536</v>
      </c>
      <c r="G1102" s="22" t="s">
        <v>1395</v>
      </c>
      <c r="H1102" s="21" t="s">
        <v>16</v>
      </c>
      <c r="I1102" s="21" t="s">
        <v>30</v>
      </c>
      <c r="J1102" s="21" t="s">
        <v>93</v>
      </c>
      <c r="K1102" s="23">
        <v>28</v>
      </c>
      <c r="L1102" s="25">
        <v>3192</v>
      </c>
      <c r="M1102" s="25">
        <f t="shared" si="50"/>
        <v>89376</v>
      </c>
      <c r="N1102" s="26"/>
    </row>
    <row r="1103" spans="1:14" s="27" customFormat="1" x14ac:dyDescent="0.25">
      <c r="A1103" s="21" t="s">
        <v>14</v>
      </c>
      <c r="B1103" s="21">
        <v>557</v>
      </c>
      <c r="C1103" s="21" t="s">
        <v>15</v>
      </c>
      <c r="D1103" s="21">
        <v>24111503</v>
      </c>
      <c r="E1103" s="21">
        <v>29999</v>
      </c>
      <c r="F1103" s="21" t="s">
        <v>1396</v>
      </c>
      <c r="G1103" s="22" t="s">
        <v>1397</v>
      </c>
      <c r="H1103" s="21" t="s">
        <v>16</v>
      </c>
      <c r="I1103" s="21" t="s">
        <v>30</v>
      </c>
      <c r="J1103" s="21" t="s">
        <v>93</v>
      </c>
      <c r="K1103" s="23">
        <v>10</v>
      </c>
      <c r="L1103" s="25">
        <v>3648.2</v>
      </c>
      <c r="M1103" s="25">
        <f t="shared" si="50"/>
        <v>36482</v>
      </c>
      <c r="N1103" s="26"/>
    </row>
    <row r="1104" spans="1:14" s="27" customFormat="1" x14ac:dyDescent="0.25">
      <c r="A1104" s="21" t="s">
        <v>14</v>
      </c>
      <c r="B1104" s="21">
        <v>557</v>
      </c>
      <c r="C1104" s="21" t="s">
        <v>15</v>
      </c>
      <c r="D1104" s="21">
        <v>24111503</v>
      </c>
      <c r="E1104" s="21">
        <v>29999</v>
      </c>
      <c r="F1104" s="21" t="s">
        <v>1396</v>
      </c>
      <c r="G1104" s="22" t="s">
        <v>1398</v>
      </c>
      <c r="H1104" s="21" t="s">
        <v>16</v>
      </c>
      <c r="I1104" s="21" t="s">
        <v>30</v>
      </c>
      <c r="J1104" s="21" t="s">
        <v>93</v>
      </c>
      <c r="K1104" s="23">
        <v>255</v>
      </c>
      <c r="L1104" s="25">
        <v>2401</v>
      </c>
      <c r="M1104" s="25">
        <f t="shared" si="50"/>
        <v>612255</v>
      </c>
      <c r="N1104" s="26"/>
    </row>
    <row r="1105" spans="1:14" s="27" customFormat="1" x14ac:dyDescent="0.25">
      <c r="A1105" s="21" t="s">
        <v>14</v>
      </c>
      <c r="B1105" s="21">
        <v>557</v>
      </c>
      <c r="C1105" s="21" t="s">
        <v>15</v>
      </c>
      <c r="D1105" s="21">
        <v>24122002</v>
      </c>
      <c r="E1105" s="21">
        <v>29999</v>
      </c>
      <c r="F1105" s="21" t="s">
        <v>1399</v>
      </c>
      <c r="G1105" s="22" t="s">
        <v>1400</v>
      </c>
      <c r="H1105" s="21" t="s">
        <v>16</v>
      </c>
      <c r="I1105" s="21" t="s">
        <v>30</v>
      </c>
      <c r="J1105" s="21" t="s">
        <v>93</v>
      </c>
      <c r="K1105" s="23">
        <v>141</v>
      </c>
      <c r="L1105" s="25">
        <v>1130</v>
      </c>
      <c r="M1105" s="25">
        <f t="shared" si="50"/>
        <v>159330</v>
      </c>
      <c r="N1105" s="26"/>
    </row>
    <row r="1106" spans="1:14" s="27" customFormat="1" x14ac:dyDescent="0.25">
      <c r="A1106" s="21" t="s">
        <v>14</v>
      </c>
      <c r="B1106" s="21">
        <v>557</v>
      </c>
      <c r="C1106" s="21" t="s">
        <v>15</v>
      </c>
      <c r="D1106" s="21">
        <v>24122002</v>
      </c>
      <c r="E1106" s="21">
        <v>29999</v>
      </c>
      <c r="F1106" s="21" t="s">
        <v>1401</v>
      </c>
      <c r="G1106" s="22" t="s">
        <v>1402</v>
      </c>
      <c r="H1106" s="21" t="s">
        <v>16</v>
      </c>
      <c r="I1106" s="21" t="s">
        <v>30</v>
      </c>
      <c r="J1106" s="21" t="s">
        <v>93</v>
      </c>
      <c r="K1106" s="23">
        <v>80</v>
      </c>
      <c r="L1106" s="25">
        <v>565</v>
      </c>
      <c r="M1106" s="25">
        <f t="shared" si="50"/>
        <v>45200</v>
      </c>
      <c r="N1106" s="26"/>
    </row>
    <row r="1107" spans="1:14" s="27" customFormat="1" x14ac:dyDescent="0.25">
      <c r="A1107" s="21" t="s">
        <v>14</v>
      </c>
      <c r="B1107" s="21">
        <v>557</v>
      </c>
      <c r="C1107" s="21" t="s">
        <v>15</v>
      </c>
      <c r="D1107" s="21">
        <v>31261501</v>
      </c>
      <c r="E1107" s="21">
        <v>29999</v>
      </c>
      <c r="F1107" s="21" t="s">
        <v>1403</v>
      </c>
      <c r="G1107" s="22" t="s">
        <v>1404</v>
      </c>
      <c r="H1107" s="21" t="s">
        <v>16</v>
      </c>
      <c r="I1107" s="21" t="s">
        <v>30</v>
      </c>
      <c r="J1107" s="21" t="s">
        <v>93</v>
      </c>
      <c r="K1107" s="23">
        <v>113</v>
      </c>
      <c r="L1107" s="25">
        <v>16385</v>
      </c>
      <c r="M1107" s="25">
        <f t="shared" si="50"/>
        <v>1851505</v>
      </c>
      <c r="N1107" s="26"/>
    </row>
    <row r="1108" spans="1:14" s="27" customFormat="1" x14ac:dyDescent="0.25">
      <c r="A1108" s="21" t="s">
        <v>14</v>
      </c>
      <c r="B1108" s="21">
        <v>557</v>
      </c>
      <c r="C1108" s="21" t="s">
        <v>15</v>
      </c>
      <c r="D1108" s="21">
        <v>31261501</v>
      </c>
      <c r="E1108" s="21">
        <v>29999</v>
      </c>
      <c r="F1108" s="21" t="s">
        <v>1403</v>
      </c>
      <c r="G1108" s="22" t="s">
        <v>1405</v>
      </c>
      <c r="H1108" s="21" t="s">
        <v>16</v>
      </c>
      <c r="I1108" s="21" t="s">
        <v>30</v>
      </c>
      <c r="J1108" s="21" t="s">
        <v>93</v>
      </c>
      <c r="K1108" s="23">
        <v>161</v>
      </c>
      <c r="L1108" s="25">
        <v>4520</v>
      </c>
      <c r="M1108" s="25">
        <f t="shared" si="50"/>
        <v>727720</v>
      </c>
      <c r="N1108" s="26"/>
    </row>
    <row r="1109" spans="1:14" s="27" customFormat="1" ht="26.25" x14ac:dyDescent="0.25">
      <c r="A1109" s="21" t="s">
        <v>14</v>
      </c>
      <c r="B1109" s="21">
        <v>557</v>
      </c>
      <c r="C1109" s="21" t="s">
        <v>15</v>
      </c>
      <c r="D1109" s="21">
        <v>30102015</v>
      </c>
      <c r="E1109" s="21">
        <v>29999</v>
      </c>
      <c r="F1109" s="21" t="s">
        <v>1406</v>
      </c>
      <c r="G1109" s="22" t="s">
        <v>1407</v>
      </c>
      <c r="H1109" s="21" t="s">
        <v>16</v>
      </c>
      <c r="I1109" s="21" t="s">
        <v>30</v>
      </c>
      <c r="J1109" s="21" t="s">
        <v>93</v>
      </c>
      <c r="K1109" s="23">
        <v>68</v>
      </c>
      <c r="L1109" s="25">
        <v>68</v>
      </c>
      <c r="M1109" s="25">
        <f t="shared" si="50"/>
        <v>4624</v>
      </c>
      <c r="N1109" s="26"/>
    </row>
    <row r="1110" spans="1:14" s="27" customFormat="1" x14ac:dyDescent="0.25">
      <c r="A1110" s="21" t="s">
        <v>14</v>
      </c>
      <c r="B1110" s="21">
        <v>557</v>
      </c>
      <c r="C1110" s="21" t="s">
        <v>15</v>
      </c>
      <c r="D1110" s="21">
        <v>31201623</v>
      </c>
      <c r="E1110" s="21">
        <v>29999</v>
      </c>
      <c r="F1110" s="21" t="s">
        <v>536</v>
      </c>
      <c r="G1110" s="22" t="s">
        <v>1408</v>
      </c>
      <c r="H1110" s="21" t="s">
        <v>16</v>
      </c>
      <c r="I1110" s="21" t="s">
        <v>30</v>
      </c>
      <c r="J1110" s="21" t="s">
        <v>93</v>
      </c>
      <c r="K1110" s="23">
        <v>7</v>
      </c>
      <c r="L1110" s="25">
        <v>4087</v>
      </c>
      <c r="M1110" s="25">
        <f t="shared" si="50"/>
        <v>28609</v>
      </c>
      <c r="N1110" s="26"/>
    </row>
    <row r="1111" spans="1:14" s="27" customFormat="1" x14ac:dyDescent="0.25">
      <c r="A1111" s="21" t="s">
        <v>14</v>
      </c>
      <c r="B1111" s="21">
        <v>557</v>
      </c>
      <c r="C1111" s="21" t="s">
        <v>15</v>
      </c>
      <c r="D1111" s="21">
        <v>26111702</v>
      </c>
      <c r="E1111" s="21">
        <v>29999</v>
      </c>
      <c r="F1111" s="21" t="s">
        <v>1409</v>
      </c>
      <c r="G1111" s="22" t="s">
        <v>1410</v>
      </c>
      <c r="H1111" s="21" t="s">
        <v>16</v>
      </c>
      <c r="I1111" s="21" t="s">
        <v>30</v>
      </c>
      <c r="J1111" s="21" t="s">
        <v>93</v>
      </c>
      <c r="K1111" s="23">
        <v>30</v>
      </c>
      <c r="L1111" s="25">
        <v>1150</v>
      </c>
      <c r="M1111" s="25">
        <f>+K1111*L1111</f>
        <v>34500</v>
      </c>
      <c r="N1111" s="26"/>
    </row>
    <row r="1112" spans="1:14" s="27" customFormat="1" x14ac:dyDescent="0.25">
      <c r="A1112" s="21" t="s">
        <v>14</v>
      </c>
      <c r="B1112" s="21">
        <v>557</v>
      </c>
      <c r="C1112" s="21" t="s">
        <v>15</v>
      </c>
      <c r="D1112" s="21">
        <v>24111503</v>
      </c>
      <c r="E1112" s="21">
        <v>29999</v>
      </c>
      <c r="F1112" s="21" t="s">
        <v>1411</v>
      </c>
      <c r="G1112" s="22" t="s">
        <v>1412</v>
      </c>
      <c r="H1112" s="21" t="s">
        <v>16</v>
      </c>
      <c r="I1112" s="21" t="s">
        <v>30</v>
      </c>
      <c r="J1112" s="21" t="s">
        <v>93</v>
      </c>
      <c r="K1112" s="23">
        <v>25</v>
      </c>
      <c r="L1112" s="25">
        <v>11620</v>
      </c>
      <c r="M1112" s="25">
        <f>+K1112*L1112</f>
        <v>290500</v>
      </c>
      <c r="N1112" s="26"/>
    </row>
    <row r="1113" spans="1:14" s="27" customFormat="1" x14ac:dyDescent="0.25">
      <c r="A1113" s="21" t="s">
        <v>14</v>
      </c>
      <c r="B1113" s="21">
        <v>557</v>
      </c>
      <c r="C1113" s="21" t="s">
        <v>15</v>
      </c>
      <c r="D1113" s="21">
        <v>26111701</v>
      </c>
      <c r="E1113" s="21">
        <v>29999</v>
      </c>
      <c r="F1113" s="21" t="s">
        <v>1413</v>
      </c>
      <c r="G1113" s="22" t="s">
        <v>1414</v>
      </c>
      <c r="H1113" s="21" t="s">
        <v>16</v>
      </c>
      <c r="I1113" s="21" t="s">
        <v>30</v>
      </c>
      <c r="J1113" s="21" t="s">
        <v>93</v>
      </c>
      <c r="K1113" s="23">
        <v>60</v>
      </c>
      <c r="L1113" s="25">
        <v>5594</v>
      </c>
      <c r="M1113" s="25">
        <f>+K1113*L1113</f>
        <v>335640</v>
      </c>
      <c r="N1113" s="26"/>
    </row>
    <row r="1114" spans="1:14" s="27" customFormat="1" x14ac:dyDescent="0.25">
      <c r="A1114" s="21" t="s">
        <v>14</v>
      </c>
      <c r="B1114" s="21">
        <v>557</v>
      </c>
      <c r="C1114" s="21" t="s">
        <v>15</v>
      </c>
      <c r="D1114" s="21">
        <v>27111515</v>
      </c>
      <c r="E1114" s="21">
        <v>50101</v>
      </c>
      <c r="F1114" s="21" t="s">
        <v>1415</v>
      </c>
      <c r="G1114" s="22" t="s">
        <v>1416</v>
      </c>
      <c r="H1114" s="21" t="s">
        <v>16</v>
      </c>
      <c r="I1114" s="21">
        <v>280</v>
      </c>
      <c r="J1114" s="21" t="s">
        <v>29</v>
      </c>
      <c r="K1114" s="23">
        <v>1</v>
      </c>
      <c r="L1114" s="25">
        <v>1011350</v>
      </c>
      <c r="M1114" s="25">
        <f t="shared" ref="M1114:M1122" si="51">+K1114*L1114</f>
        <v>1011350</v>
      </c>
      <c r="N1114" s="26"/>
    </row>
    <row r="1115" spans="1:14" s="27" customFormat="1" x14ac:dyDescent="0.25">
      <c r="A1115" s="21" t="s">
        <v>14</v>
      </c>
      <c r="B1115" s="21">
        <v>557</v>
      </c>
      <c r="C1115" s="21" t="s">
        <v>15</v>
      </c>
      <c r="D1115" s="21" t="s">
        <v>246</v>
      </c>
      <c r="E1115" s="21">
        <v>50101</v>
      </c>
      <c r="F1115" s="21" t="s">
        <v>1406</v>
      </c>
      <c r="G1115" s="22" t="s">
        <v>1417</v>
      </c>
      <c r="H1115" s="21" t="s">
        <v>16</v>
      </c>
      <c r="I1115" s="21">
        <v>280</v>
      </c>
      <c r="J1115" s="21" t="s">
        <v>29</v>
      </c>
      <c r="K1115" s="23">
        <v>1</v>
      </c>
      <c r="L1115" s="25">
        <v>67801</v>
      </c>
      <c r="M1115" s="25">
        <f t="shared" si="51"/>
        <v>67801</v>
      </c>
      <c r="N1115" s="26"/>
    </row>
    <row r="1116" spans="1:14" s="27" customFormat="1" x14ac:dyDescent="0.25">
      <c r="A1116" s="21" t="s">
        <v>14</v>
      </c>
      <c r="B1116" s="21">
        <v>557</v>
      </c>
      <c r="C1116" s="21" t="s">
        <v>15</v>
      </c>
      <c r="D1116" s="21">
        <v>47121805</v>
      </c>
      <c r="E1116" s="21">
        <v>50101</v>
      </c>
      <c r="F1116" s="21" t="s">
        <v>1418</v>
      </c>
      <c r="G1116" s="22" t="s">
        <v>1419</v>
      </c>
      <c r="H1116" s="21" t="s">
        <v>16</v>
      </c>
      <c r="I1116" s="21">
        <v>280</v>
      </c>
      <c r="J1116" s="21" t="s">
        <v>29</v>
      </c>
      <c r="K1116" s="23">
        <v>2</v>
      </c>
      <c r="L1116" s="25">
        <v>847500</v>
      </c>
      <c r="M1116" s="25">
        <f t="shared" si="51"/>
        <v>1695000</v>
      </c>
      <c r="N1116" s="26"/>
    </row>
    <row r="1117" spans="1:14" s="27" customFormat="1" x14ac:dyDescent="0.25">
      <c r="A1117" s="21" t="s">
        <v>14</v>
      </c>
      <c r="B1117" s="21">
        <v>557</v>
      </c>
      <c r="C1117" s="21" t="s">
        <v>15</v>
      </c>
      <c r="D1117" s="21">
        <v>44102801</v>
      </c>
      <c r="E1117" s="21">
        <v>50101</v>
      </c>
      <c r="F1117" s="21" t="s">
        <v>1420</v>
      </c>
      <c r="G1117" s="22" t="s">
        <v>1421</v>
      </c>
      <c r="H1117" s="21" t="s">
        <v>16</v>
      </c>
      <c r="I1117" s="21">
        <v>280</v>
      </c>
      <c r="J1117" s="21" t="s">
        <v>29</v>
      </c>
      <c r="K1117" s="23">
        <v>8</v>
      </c>
      <c r="L1117" s="25">
        <v>226000</v>
      </c>
      <c r="M1117" s="25">
        <f t="shared" si="51"/>
        <v>1808000</v>
      </c>
      <c r="N1117" s="26"/>
    </row>
    <row r="1118" spans="1:14" s="27" customFormat="1" x14ac:dyDescent="0.25">
      <c r="A1118" s="21" t="s">
        <v>14</v>
      </c>
      <c r="B1118" s="21">
        <v>557</v>
      </c>
      <c r="C1118" s="21" t="s">
        <v>15</v>
      </c>
      <c r="D1118" s="21">
        <v>47121805</v>
      </c>
      <c r="E1118" s="21">
        <v>50101</v>
      </c>
      <c r="F1118" s="21" t="s">
        <v>1418</v>
      </c>
      <c r="G1118" s="22" t="s">
        <v>1422</v>
      </c>
      <c r="H1118" s="21" t="s">
        <v>16</v>
      </c>
      <c r="I1118" s="21">
        <v>280</v>
      </c>
      <c r="J1118" s="21" t="s">
        <v>29</v>
      </c>
      <c r="K1118" s="23">
        <v>6</v>
      </c>
      <c r="L1118" s="25">
        <v>282500</v>
      </c>
      <c r="M1118" s="25">
        <f t="shared" si="51"/>
        <v>1695000</v>
      </c>
      <c r="N1118" s="26"/>
    </row>
    <row r="1119" spans="1:14" s="27" customFormat="1" x14ac:dyDescent="0.25">
      <c r="A1119" s="21" t="s">
        <v>14</v>
      </c>
      <c r="B1119" s="21">
        <v>557</v>
      </c>
      <c r="C1119" s="21" t="s">
        <v>15</v>
      </c>
      <c r="D1119" s="21">
        <v>23271423</v>
      </c>
      <c r="E1119" s="21">
        <v>50101</v>
      </c>
      <c r="F1119" s="21" t="s">
        <v>1423</v>
      </c>
      <c r="G1119" s="22" t="s">
        <v>1424</v>
      </c>
      <c r="H1119" s="21" t="s">
        <v>16</v>
      </c>
      <c r="I1119" s="21">
        <v>280</v>
      </c>
      <c r="J1119" s="21" t="s">
        <v>29</v>
      </c>
      <c r="K1119" s="23">
        <v>1</v>
      </c>
      <c r="L1119" s="25">
        <v>270000</v>
      </c>
      <c r="M1119" s="25">
        <f t="shared" si="51"/>
        <v>270000</v>
      </c>
      <c r="N1119" s="26"/>
    </row>
    <row r="1120" spans="1:14" s="27" customFormat="1" x14ac:dyDescent="0.25">
      <c r="A1120" s="21" t="s">
        <v>14</v>
      </c>
      <c r="B1120" s="21">
        <v>557</v>
      </c>
      <c r="C1120" s="21" t="s">
        <v>15</v>
      </c>
      <c r="D1120" s="21">
        <v>27111515</v>
      </c>
      <c r="E1120" s="21">
        <v>50101</v>
      </c>
      <c r="F1120" s="21" t="s">
        <v>1415</v>
      </c>
      <c r="G1120" s="22" t="s">
        <v>1425</v>
      </c>
      <c r="H1120" s="21" t="s">
        <v>16</v>
      </c>
      <c r="I1120" s="21">
        <v>280</v>
      </c>
      <c r="J1120" s="21" t="s">
        <v>32</v>
      </c>
      <c r="K1120" s="23">
        <v>3</v>
      </c>
      <c r="L1120" s="25">
        <v>150000</v>
      </c>
      <c r="M1120" s="25">
        <f t="shared" si="51"/>
        <v>450000</v>
      </c>
      <c r="N1120" s="26"/>
    </row>
    <row r="1121" spans="1:14" s="27" customFormat="1" x14ac:dyDescent="0.25">
      <c r="A1121" s="21" t="s">
        <v>14</v>
      </c>
      <c r="B1121" s="21">
        <v>557</v>
      </c>
      <c r="C1121" s="21" t="s">
        <v>15</v>
      </c>
      <c r="D1121" s="21">
        <v>47121604</v>
      </c>
      <c r="E1121" s="21">
        <v>50101</v>
      </c>
      <c r="F1121" s="21" t="s">
        <v>1426</v>
      </c>
      <c r="G1121" s="22" t="s">
        <v>1427</v>
      </c>
      <c r="H1121" s="21" t="s">
        <v>16</v>
      </c>
      <c r="I1121" s="21">
        <v>280</v>
      </c>
      <c r="J1121" s="21" t="s">
        <v>29</v>
      </c>
      <c r="K1121" s="23">
        <v>1</v>
      </c>
      <c r="L1121" s="25">
        <v>330000</v>
      </c>
      <c r="M1121" s="25">
        <f t="shared" si="51"/>
        <v>330000</v>
      </c>
      <c r="N1121" s="26"/>
    </row>
    <row r="1122" spans="1:14" s="27" customFormat="1" x14ac:dyDescent="0.25">
      <c r="A1122" s="21" t="s">
        <v>14</v>
      </c>
      <c r="B1122" s="21">
        <v>557</v>
      </c>
      <c r="C1122" s="21" t="s">
        <v>15</v>
      </c>
      <c r="D1122" s="21">
        <v>27111515</v>
      </c>
      <c r="E1122" s="21">
        <v>50101</v>
      </c>
      <c r="F1122" s="21" t="s">
        <v>1415</v>
      </c>
      <c r="G1122" s="22" t="s">
        <v>1428</v>
      </c>
      <c r="H1122" s="21" t="s">
        <v>16</v>
      </c>
      <c r="I1122" s="21">
        <v>280</v>
      </c>
      <c r="J1122" s="21" t="s">
        <v>32</v>
      </c>
      <c r="K1122" s="23">
        <v>1</v>
      </c>
      <c r="L1122" s="25">
        <v>250000</v>
      </c>
      <c r="M1122" s="25">
        <f t="shared" si="51"/>
        <v>250000</v>
      </c>
      <c r="N1122" s="26"/>
    </row>
    <row r="1123" spans="1:14" s="27" customFormat="1" x14ac:dyDescent="0.25">
      <c r="A1123" s="21" t="s">
        <v>14</v>
      </c>
      <c r="B1123" s="21">
        <v>557</v>
      </c>
      <c r="C1123" s="21" t="s">
        <v>15</v>
      </c>
      <c r="D1123" s="21">
        <v>47121805</v>
      </c>
      <c r="E1123" s="21">
        <v>50101</v>
      </c>
      <c r="F1123" s="21" t="s">
        <v>1418</v>
      </c>
      <c r="G1123" s="22" t="s">
        <v>1429</v>
      </c>
      <c r="H1123" s="21" t="s">
        <v>16</v>
      </c>
      <c r="I1123" s="21">
        <v>280</v>
      </c>
      <c r="J1123" s="21" t="s">
        <v>29</v>
      </c>
      <c r="K1123" s="23">
        <v>4</v>
      </c>
      <c r="L1123" s="25">
        <v>109656</v>
      </c>
      <c r="M1123" s="25">
        <f>+K1123*L1123</f>
        <v>438624</v>
      </c>
      <c r="N1123" s="26"/>
    </row>
    <row r="1124" spans="1:14" s="27" customFormat="1" x14ac:dyDescent="0.25">
      <c r="A1124" s="21" t="s">
        <v>14</v>
      </c>
      <c r="B1124" s="21">
        <v>557</v>
      </c>
      <c r="C1124" s="21" t="s">
        <v>15</v>
      </c>
      <c r="D1124" s="21">
        <v>24101504</v>
      </c>
      <c r="E1124" s="21">
        <v>50102</v>
      </c>
      <c r="F1124" s="21" t="s">
        <v>97</v>
      </c>
      <c r="G1124" s="22" t="s">
        <v>27</v>
      </c>
      <c r="H1124" s="21" t="s">
        <v>16</v>
      </c>
      <c r="I1124" s="21">
        <v>280</v>
      </c>
      <c r="J1124" s="21" t="s">
        <v>93</v>
      </c>
      <c r="K1124" s="23">
        <v>8</v>
      </c>
      <c r="L1124" s="25">
        <v>31188</v>
      </c>
      <c r="M1124" s="25">
        <f>+K1124*L1124</f>
        <v>249504</v>
      </c>
      <c r="N1124" s="26"/>
    </row>
    <row r="1125" spans="1:14" s="27" customFormat="1" x14ac:dyDescent="0.25">
      <c r="A1125" s="21" t="s">
        <v>14</v>
      </c>
      <c r="B1125" s="21">
        <v>557</v>
      </c>
      <c r="C1125" s="21" t="s">
        <v>15</v>
      </c>
      <c r="D1125" s="21">
        <v>45121520</v>
      </c>
      <c r="E1125" s="21">
        <v>50103</v>
      </c>
      <c r="F1125" s="21" t="s">
        <v>1430</v>
      </c>
      <c r="G1125" s="22" t="s">
        <v>1431</v>
      </c>
      <c r="H1125" s="21" t="s">
        <v>16</v>
      </c>
      <c r="I1125" s="21">
        <v>280</v>
      </c>
      <c r="J1125" s="21" t="s">
        <v>29</v>
      </c>
      <c r="K1125" s="23">
        <v>44</v>
      </c>
      <c r="L1125" s="25">
        <v>15000</v>
      </c>
      <c r="M1125" s="25">
        <f t="shared" ref="M1125:M1188" si="52">+K1125*L1125</f>
        <v>660000</v>
      </c>
      <c r="N1125" s="26"/>
    </row>
    <row r="1126" spans="1:14" s="27" customFormat="1" x14ac:dyDescent="0.25">
      <c r="A1126" s="21" t="s">
        <v>14</v>
      </c>
      <c r="B1126" s="21">
        <v>557</v>
      </c>
      <c r="C1126" s="21" t="s">
        <v>15</v>
      </c>
      <c r="D1126" s="21">
        <v>43191516</v>
      </c>
      <c r="E1126" s="21">
        <v>50103</v>
      </c>
      <c r="F1126" s="21" t="s">
        <v>1432</v>
      </c>
      <c r="G1126" s="22" t="s">
        <v>1433</v>
      </c>
      <c r="H1126" s="21" t="s">
        <v>16</v>
      </c>
      <c r="I1126" s="21">
        <v>280</v>
      </c>
      <c r="J1126" s="21" t="s">
        <v>29</v>
      </c>
      <c r="K1126" s="23">
        <v>1</v>
      </c>
      <c r="L1126" s="25">
        <v>284398</v>
      </c>
      <c r="M1126" s="25">
        <f>+K1126*L1126</f>
        <v>284398</v>
      </c>
      <c r="N1126" s="26"/>
    </row>
    <row r="1127" spans="1:14" s="27" customFormat="1" x14ac:dyDescent="0.25">
      <c r="A1127" s="21" t="s">
        <v>14</v>
      </c>
      <c r="B1127" s="21">
        <v>557</v>
      </c>
      <c r="C1127" s="21" t="s">
        <v>15</v>
      </c>
      <c r="D1127" s="21">
        <v>43191509</v>
      </c>
      <c r="E1127" s="21">
        <v>50103</v>
      </c>
      <c r="F1127" s="21" t="s">
        <v>100</v>
      </c>
      <c r="G1127" s="22" t="s">
        <v>228</v>
      </c>
      <c r="H1127" s="21" t="s">
        <v>16</v>
      </c>
      <c r="I1127" s="21">
        <v>280</v>
      </c>
      <c r="J1127" s="21" t="s">
        <v>29</v>
      </c>
      <c r="K1127" s="23">
        <v>15</v>
      </c>
      <c r="L1127" s="25">
        <v>31979</v>
      </c>
      <c r="M1127" s="25">
        <f>+K1127*L1127</f>
        <v>479685</v>
      </c>
      <c r="N1127" s="26"/>
    </row>
    <row r="1128" spans="1:14" s="27" customFormat="1" x14ac:dyDescent="0.25">
      <c r="A1128" s="21" t="s">
        <v>14</v>
      </c>
      <c r="B1128" s="21">
        <v>557</v>
      </c>
      <c r="C1128" s="21" t="s">
        <v>15</v>
      </c>
      <c r="D1128" s="21">
        <v>45111609</v>
      </c>
      <c r="E1128" s="21">
        <v>50103</v>
      </c>
      <c r="F1128" s="21" t="s">
        <v>98</v>
      </c>
      <c r="G1128" s="22" t="s">
        <v>1434</v>
      </c>
      <c r="H1128" s="21" t="s">
        <v>16</v>
      </c>
      <c r="I1128" s="21">
        <v>280</v>
      </c>
      <c r="J1128" s="21" t="s">
        <v>29</v>
      </c>
      <c r="K1128" s="23">
        <v>9</v>
      </c>
      <c r="L1128" s="25">
        <v>48000</v>
      </c>
      <c r="M1128" s="25">
        <f t="shared" ref="M1128" si="53">+K1128*L1128</f>
        <v>432000</v>
      </c>
      <c r="N1128" s="26"/>
    </row>
    <row r="1129" spans="1:14" s="27" customFormat="1" x14ac:dyDescent="0.25">
      <c r="A1129" s="21" t="s">
        <v>14</v>
      </c>
      <c r="B1129" s="21">
        <v>557</v>
      </c>
      <c r="C1129" s="21" t="s">
        <v>15</v>
      </c>
      <c r="D1129" s="21">
        <v>52161547</v>
      </c>
      <c r="E1129" s="21">
        <v>50103</v>
      </c>
      <c r="F1129" s="21" t="s">
        <v>1435</v>
      </c>
      <c r="G1129" s="22" t="s">
        <v>1436</v>
      </c>
      <c r="H1129" s="21" t="s">
        <v>16</v>
      </c>
      <c r="I1129" s="21">
        <v>280</v>
      </c>
      <c r="J1129" s="21" t="s">
        <v>29</v>
      </c>
      <c r="K1129" s="23">
        <v>3</v>
      </c>
      <c r="L1129" s="25">
        <v>234142</v>
      </c>
      <c r="M1129" s="25">
        <f>+K1129*L1129</f>
        <v>702426</v>
      </c>
      <c r="N1129" s="26"/>
    </row>
    <row r="1130" spans="1:14" s="27" customFormat="1" x14ac:dyDescent="0.25">
      <c r="A1130" s="21" t="s">
        <v>14</v>
      </c>
      <c r="B1130" s="21">
        <v>557</v>
      </c>
      <c r="C1130" s="21" t="s">
        <v>15</v>
      </c>
      <c r="D1130" s="21">
        <v>45111609</v>
      </c>
      <c r="E1130" s="21">
        <v>50103</v>
      </c>
      <c r="F1130" s="21" t="s">
        <v>98</v>
      </c>
      <c r="G1130" s="22" t="s">
        <v>1437</v>
      </c>
      <c r="H1130" s="21" t="s">
        <v>16</v>
      </c>
      <c r="I1130" s="21">
        <v>280</v>
      </c>
      <c r="J1130" s="21" t="s">
        <v>29</v>
      </c>
      <c r="K1130" s="23">
        <v>5</v>
      </c>
      <c r="L1130" s="25">
        <v>203061</v>
      </c>
      <c r="M1130" s="25">
        <f t="shared" ref="M1130:M1143" si="54">+K1130*L1130</f>
        <v>1015305</v>
      </c>
      <c r="N1130" s="26"/>
    </row>
    <row r="1131" spans="1:14" s="27" customFormat="1" x14ac:dyDescent="0.25">
      <c r="A1131" s="21" t="s">
        <v>14</v>
      </c>
      <c r="B1131" s="21">
        <v>557</v>
      </c>
      <c r="C1131" s="21" t="s">
        <v>15</v>
      </c>
      <c r="D1131" s="21">
        <v>46171610</v>
      </c>
      <c r="E1131" s="21">
        <v>50103</v>
      </c>
      <c r="F1131" s="21" t="s">
        <v>103</v>
      </c>
      <c r="G1131" s="22" t="s">
        <v>1438</v>
      </c>
      <c r="H1131" s="21" t="s">
        <v>16</v>
      </c>
      <c r="I1131" s="21">
        <v>280</v>
      </c>
      <c r="J1131" s="21" t="s">
        <v>29</v>
      </c>
      <c r="K1131" s="23">
        <v>6</v>
      </c>
      <c r="L1131" s="25">
        <v>50000</v>
      </c>
      <c r="M1131" s="25">
        <f t="shared" si="54"/>
        <v>300000</v>
      </c>
      <c r="N1131" s="26"/>
    </row>
    <row r="1132" spans="1:14" s="27" customFormat="1" x14ac:dyDescent="0.25">
      <c r="A1132" s="21" t="s">
        <v>14</v>
      </c>
      <c r="B1132" s="21">
        <v>557</v>
      </c>
      <c r="C1132" s="21" t="s">
        <v>15</v>
      </c>
      <c r="D1132" s="21">
        <v>43221525</v>
      </c>
      <c r="E1132" s="21">
        <v>50103</v>
      </c>
      <c r="F1132" s="21" t="s">
        <v>1439</v>
      </c>
      <c r="G1132" s="22" t="s">
        <v>1440</v>
      </c>
      <c r="H1132" s="21" t="s">
        <v>16</v>
      </c>
      <c r="I1132" s="21">
        <v>280</v>
      </c>
      <c r="J1132" s="21" t="s">
        <v>29</v>
      </c>
      <c r="K1132" s="23">
        <v>14</v>
      </c>
      <c r="L1132" s="25">
        <v>50850</v>
      </c>
      <c r="M1132" s="25">
        <f t="shared" si="54"/>
        <v>711900</v>
      </c>
      <c r="N1132" s="26"/>
    </row>
    <row r="1133" spans="1:14" s="27" customFormat="1" x14ac:dyDescent="0.25">
      <c r="A1133" s="21" t="s">
        <v>14</v>
      </c>
      <c r="B1133" s="21">
        <v>557</v>
      </c>
      <c r="C1133" s="21" t="s">
        <v>15</v>
      </c>
      <c r="D1133" s="21">
        <v>46171610</v>
      </c>
      <c r="E1133" s="21">
        <v>50103</v>
      </c>
      <c r="F1133" s="21" t="s">
        <v>103</v>
      </c>
      <c r="G1133" s="22" t="s">
        <v>1441</v>
      </c>
      <c r="H1133" s="21" t="s">
        <v>16</v>
      </c>
      <c r="I1133" s="21">
        <v>280</v>
      </c>
      <c r="J1133" s="21" t="s">
        <v>29</v>
      </c>
      <c r="K1133" s="23">
        <v>13</v>
      </c>
      <c r="L1133" s="25">
        <v>56500</v>
      </c>
      <c r="M1133" s="25">
        <f t="shared" si="54"/>
        <v>734500</v>
      </c>
      <c r="N1133" s="26"/>
    </row>
    <row r="1134" spans="1:14" s="27" customFormat="1" x14ac:dyDescent="0.25">
      <c r="A1134" s="21" t="s">
        <v>14</v>
      </c>
      <c r="B1134" s="21">
        <v>557</v>
      </c>
      <c r="C1134" s="21" t="s">
        <v>15</v>
      </c>
      <c r="D1134" s="21">
        <v>45111609</v>
      </c>
      <c r="E1134" s="21">
        <v>50103</v>
      </c>
      <c r="F1134" s="21" t="s">
        <v>98</v>
      </c>
      <c r="G1134" s="22" t="s">
        <v>1442</v>
      </c>
      <c r="H1134" s="21" t="s">
        <v>16</v>
      </c>
      <c r="I1134" s="21">
        <v>280</v>
      </c>
      <c r="J1134" s="21" t="s">
        <v>29</v>
      </c>
      <c r="K1134" s="23">
        <v>18</v>
      </c>
      <c r="L1134" s="25">
        <v>423750</v>
      </c>
      <c r="M1134" s="25">
        <f t="shared" si="54"/>
        <v>7627500</v>
      </c>
      <c r="N1134" s="26"/>
    </row>
    <row r="1135" spans="1:14" s="27" customFormat="1" x14ac:dyDescent="0.25">
      <c r="A1135" s="21" t="s">
        <v>14</v>
      </c>
      <c r="B1135" s="21">
        <v>557</v>
      </c>
      <c r="C1135" s="21" t="s">
        <v>15</v>
      </c>
      <c r="D1135" s="21">
        <v>45111828</v>
      </c>
      <c r="E1135" s="21">
        <v>50103</v>
      </c>
      <c r="F1135" s="21" t="s">
        <v>1443</v>
      </c>
      <c r="G1135" s="22" t="s">
        <v>1444</v>
      </c>
      <c r="H1135" s="21" t="s">
        <v>16</v>
      </c>
      <c r="I1135" s="21">
        <v>280</v>
      </c>
      <c r="J1135" s="21" t="s">
        <v>29</v>
      </c>
      <c r="K1135" s="23">
        <v>5</v>
      </c>
      <c r="L1135" s="25">
        <v>20334</v>
      </c>
      <c r="M1135" s="25">
        <f t="shared" si="54"/>
        <v>101670</v>
      </c>
      <c r="N1135" s="26"/>
    </row>
    <row r="1136" spans="1:14" s="27" customFormat="1" x14ac:dyDescent="0.25">
      <c r="A1136" s="21" t="s">
        <v>14</v>
      </c>
      <c r="B1136" s="21">
        <v>557</v>
      </c>
      <c r="C1136" s="21" t="s">
        <v>15</v>
      </c>
      <c r="D1136" s="21">
        <v>30251505</v>
      </c>
      <c r="E1136" s="21">
        <v>50103</v>
      </c>
      <c r="F1136" s="21" t="s">
        <v>764</v>
      </c>
      <c r="G1136" s="22" t="s">
        <v>1445</v>
      </c>
      <c r="H1136" s="21" t="s">
        <v>16</v>
      </c>
      <c r="I1136" s="21">
        <v>280</v>
      </c>
      <c r="J1136" s="21" t="s">
        <v>29</v>
      </c>
      <c r="K1136" s="23">
        <v>13</v>
      </c>
      <c r="L1136" s="25">
        <v>37000</v>
      </c>
      <c r="M1136" s="25">
        <f t="shared" si="54"/>
        <v>481000</v>
      </c>
      <c r="N1136" s="26"/>
    </row>
    <row r="1137" spans="1:14" s="27" customFormat="1" x14ac:dyDescent="0.25">
      <c r="A1137" s="21" t="s">
        <v>14</v>
      </c>
      <c r="B1137" s="21">
        <v>557</v>
      </c>
      <c r="C1137" s="21" t="s">
        <v>15</v>
      </c>
      <c r="D1137" s="21">
        <v>45121520</v>
      </c>
      <c r="E1137" s="21">
        <v>50103</v>
      </c>
      <c r="F1137" s="21" t="s">
        <v>1430</v>
      </c>
      <c r="G1137" s="22" t="s">
        <v>1446</v>
      </c>
      <c r="H1137" s="21" t="s">
        <v>16</v>
      </c>
      <c r="I1137" s="21">
        <v>280</v>
      </c>
      <c r="J1137" s="21" t="s">
        <v>29</v>
      </c>
      <c r="K1137" s="23">
        <v>5</v>
      </c>
      <c r="L1137" s="25">
        <v>282500</v>
      </c>
      <c r="M1137" s="25">
        <f t="shared" si="54"/>
        <v>1412500</v>
      </c>
      <c r="N1137" s="26"/>
    </row>
    <row r="1138" spans="1:14" s="27" customFormat="1" x14ac:dyDescent="0.25">
      <c r="A1138" s="21" t="s">
        <v>14</v>
      </c>
      <c r="B1138" s="21">
        <v>557</v>
      </c>
      <c r="C1138" s="21" t="s">
        <v>15</v>
      </c>
      <c r="D1138" s="21">
        <v>43191609</v>
      </c>
      <c r="E1138" s="21">
        <v>50103</v>
      </c>
      <c r="F1138" s="21" t="s">
        <v>768</v>
      </c>
      <c r="G1138" s="22" t="s">
        <v>843</v>
      </c>
      <c r="H1138" s="21" t="s">
        <v>16</v>
      </c>
      <c r="I1138" s="21">
        <v>280</v>
      </c>
      <c r="J1138" s="21" t="s">
        <v>29</v>
      </c>
      <c r="K1138" s="23">
        <v>9</v>
      </c>
      <c r="L1138" s="25">
        <v>134916</v>
      </c>
      <c r="M1138" s="25">
        <f t="shared" si="54"/>
        <v>1214244</v>
      </c>
      <c r="N1138" s="26"/>
    </row>
    <row r="1139" spans="1:14" s="27" customFormat="1" x14ac:dyDescent="0.25">
      <c r="A1139" s="21" t="s">
        <v>14</v>
      </c>
      <c r="B1139" s="21">
        <v>557</v>
      </c>
      <c r="C1139" s="21" t="s">
        <v>15</v>
      </c>
      <c r="D1139" s="21">
        <v>52161606</v>
      </c>
      <c r="E1139" s="21">
        <v>50103</v>
      </c>
      <c r="F1139" s="21" t="s">
        <v>1447</v>
      </c>
      <c r="G1139" s="22" t="s">
        <v>1448</v>
      </c>
      <c r="H1139" s="21" t="s">
        <v>16</v>
      </c>
      <c r="I1139" s="21">
        <v>280</v>
      </c>
      <c r="J1139" s="21" t="s">
        <v>29</v>
      </c>
      <c r="K1139" s="23">
        <v>33</v>
      </c>
      <c r="L1139" s="25">
        <v>24860</v>
      </c>
      <c r="M1139" s="25">
        <f t="shared" si="54"/>
        <v>820380</v>
      </c>
      <c r="N1139" s="26"/>
    </row>
    <row r="1140" spans="1:14" s="27" customFormat="1" x14ac:dyDescent="0.25">
      <c r="A1140" s="21" t="s">
        <v>14</v>
      </c>
      <c r="B1140" s="21">
        <v>557</v>
      </c>
      <c r="C1140" s="21" t="s">
        <v>15</v>
      </c>
      <c r="D1140" s="21">
        <v>45111609</v>
      </c>
      <c r="E1140" s="21">
        <v>50103</v>
      </c>
      <c r="F1140" s="21" t="s">
        <v>98</v>
      </c>
      <c r="G1140" s="22" t="s">
        <v>1449</v>
      </c>
      <c r="H1140" s="21" t="s">
        <v>16</v>
      </c>
      <c r="I1140" s="21">
        <v>280</v>
      </c>
      <c r="J1140" s="21" t="s">
        <v>29</v>
      </c>
      <c r="K1140" s="23">
        <v>2</v>
      </c>
      <c r="L1140" s="25">
        <v>678000</v>
      </c>
      <c r="M1140" s="25">
        <f t="shared" si="54"/>
        <v>1356000</v>
      </c>
      <c r="N1140" s="26"/>
    </row>
    <row r="1141" spans="1:14" s="27" customFormat="1" ht="26.25" x14ac:dyDescent="0.25">
      <c r="A1141" s="21" t="s">
        <v>14</v>
      </c>
      <c r="B1141" s="21">
        <v>557</v>
      </c>
      <c r="C1141" s="21" t="s">
        <v>15</v>
      </c>
      <c r="D1141" s="21">
        <v>52161514</v>
      </c>
      <c r="E1141" s="21">
        <v>50103</v>
      </c>
      <c r="F1141" s="21" t="s">
        <v>544</v>
      </c>
      <c r="G1141" s="22" t="s">
        <v>1450</v>
      </c>
      <c r="H1141" s="21" t="s">
        <v>16</v>
      </c>
      <c r="I1141" s="21">
        <v>280</v>
      </c>
      <c r="J1141" s="21" t="s">
        <v>29</v>
      </c>
      <c r="K1141" s="23">
        <v>384</v>
      </c>
      <c r="L1141" s="25">
        <v>15820</v>
      </c>
      <c r="M1141" s="25">
        <f t="shared" si="54"/>
        <v>6074880</v>
      </c>
      <c r="N1141" s="26"/>
    </row>
    <row r="1142" spans="1:14" s="27" customFormat="1" x14ac:dyDescent="0.25">
      <c r="A1142" s="21" t="s">
        <v>14</v>
      </c>
      <c r="B1142" s="21">
        <v>557</v>
      </c>
      <c r="C1142" s="21" t="s">
        <v>15</v>
      </c>
      <c r="D1142" s="21">
        <v>43191512</v>
      </c>
      <c r="E1142" s="21">
        <v>50103</v>
      </c>
      <c r="F1142" s="21" t="s">
        <v>101</v>
      </c>
      <c r="G1142" s="22" t="s">
        <v>1451</v>
      </c>
      <c r="H1142" s="21" t="s">
        <v>16</v>
      </c>
      <c r="I1142" s="21">
        <v>280</v>
      </c>
      <c r="J1142" s="21" t="s">
        <v>29</v>
      </c>
      <c r="K1142" s="23">
        <v>66</v>
      </c>
      <c r="L1142" s="25">
        <v>50850</v>
      </c>
      <c r="M1142" s="25">
        <f t="shared" si="54"/>
        <v>3356100</v>
      </c>
      <c r="N1142" s="26"/>
    </row>
    <row r="1143" spans="1:14" s="27" customFormat="1" x14ac:dyDescent="0.25">
      <c r="A1143" s="21" t="s">
        <v>14</v>
      </c>
      <c r="B1143" s="21">
        <v>557</v>
      </c>
      <c r="C1143" s="21" t="s">
        <v>15</v>
      </c>
      <c r="D1143" s="21">
        <v>43191512</v>
      </c>
      <c r="E1143" s="21">
        <v>50103</v>
      </c>
      <c r="F1143" s="21" t="s">
        <v>101</v>
      </c>
      <c r="G1143" s="22" t="s">
        <v>1452</v>
      </c>
      <c r="H1143" s="21" t="s">
        <v>16</v>
      </c>
      <c r="I1143" s="21">
        <v>280</v>
      </c>
      <c r="J1143" s="21" t="s">
        <v>29</v>
      </c>
      <c r="K1143" s="23">
        <v>117</v>
      </c>
      <c r="L1143" s="25">
        <v>21000</v>
      </c>
      <c r="M1143" s="25">
        <f t="shared" si="54"/>
        <v>2457000</v>
      </c>
      <c r="N1143" s="26"/>
    </row>
    <row r="1144" spans="1:14" s="27" customFormat="1" x14ac:dyDescent="0.25">
      <c r="A1144" s="21" t="s">
        <v>14</v>
      </c>
      <c r="B1144" s="21">
        <v>557</v>
      </c>
      <c r="C1144" s="21" t="s">
        <v>15</v>
      </c>
      <c r="D1144" s="21">
        <v>44101603</v>
      </c>
      <c r="E1144" s="21">
        <v>50104</v>
      </c>
      <c r="F1144" s="21" t="s">
        <v>549</v>
      </c>
      <c r="G1144" s="22" t="s">
        <v>1453</v>
      </c>
      <c r="H1144" s="21" t="s">
        <v>16</v>
      </c>
      <c r="I1144" s="21">
        <v>280</v>
      </c>
      <c r="J1144" s="21" t="s">
        <v>29</v>
      </c>
      <c r="K1144" s="23">
        <v>22</v>
      </c>
      <c r="L1144" s="25">
        <v>870100</v>
      </c>
      <c r="M1144" s="25">
        <f>+K1144*L1144</f>
        <v>19142200</v>
      </c>
      <c r="N1144" s="26"/>
    </row>
    <row r="1145" spans="1:14" s="27" customFormat="1" x14ac:dyDescent="0.25">
      <c r="A1145" s="21" t="s">
        <v>14</v>
      </c>
      <c r="B1145" s="21">
        <v>557</v>
      </c>
      <c r="C1145" s="21" t="s">
        <v>15</v>
      </c>
      <c r="D1145" s="21">
        <v>44103206</v>
      </c>
      <c r="E1145" s="21">
        <v>50104</v>
      </c>
      <c r="F1145" s="21" t="s">
        <v>551</v>
      </c>
      <c r="G1145" s="22" t="s">
        <v>1454</v>
      </c>
      <c r="H1145" s="21" t="s">
        <v>16</v>
      </c>
      <c r="I1145" s="21">
        <v>280</v>
      </c>
      <c r="J1145" s="21" t="s">
        <v>29</v>
      </c>
      <c r="K1145" s="23">
        <v>11</v>
      </c>
      <c r="L1145" s="25">
        <v>113000</v>
      </c>
      <c r="M1145" s="25">
        <f t="shared" ref="M1145:M1182" si="55">+K1145*L1145</f>
        <v>1243000</v>
      </c>
      <c r="N1145" s="26"/>
    </row>
    <row r="1146" spans="1:14" s="27" customFormat="1" x14ac:dyDescent="0.25">
      <c r="A1146" s="21" t="s">
        <v>14</v>
      </c>
      <c r="B1146" s="21">
        <v>557</v>
      </c>
      <c r="C1146" s="21" t="s">
        <v>15</v>
      </c>
      <c r="D1146" s="21">
        <v>44103202</v>
      </c>
      <c r="E1146" s="21">
        <v>50104</v>
      </c>
      <c r="F1146" s="21" t="s">
        <v>1455</v>
      </c>
      <c r="G1146" s="22" t="s">
        <v>552</v>
      </c>
      <c r="H1146" s="21" t="s">
        <v>16</v>
      </c>
      <c r="I1146" s="21">
        <v>280</v>
      </c>
      <c r="J1146" s="21" t="s">
        <v>29</v>
      </c>
      <c r="K1146" s="23">
        <v>5</v>
      </c>
      <c r="L1146" s="25">
        <v>180800</v>
      </c>
      <c r="M1146" s="25">
        <f t="shared" si="55"/>
        <v>904000</v>
      </c>
      <c r="N1146" s="26"/>
    </row>
    <row r="1147" spans="1:14" s="27" customFormat="1" x14ac:dyDescent="0.25">
      <c r="A1147" s="21" t="s">
        <v>14</v>
      </c>
      <c r="B1147" s="21">
        <v>557</v>
      </c>
      <c r="C1147" s="21" t="s">
        <v>15</v>
      </c>
      <c r="D1147" s="21">
        <v>56112102</v>
      </c>
      <c r="E1147" s="21">
        <v>50104</v>
      </c>
      <c r="F1147" s="21" t="s">
        <v>563</v>
      </c>
      <c r="G1147" s="22" t="s">
        <v>1456</v>
      </c>
      <c r="H1147" s="21" t="s">
        <v>16</v>
      </c>
      <c r="I1147" s="21">
        <v>280</v>
      </c>
      <c r="J1147" s="21" t="s">
        <v>889</v>
      </c>
      <c r="K1147" s="23">
        <v>33</v>
      </c>
      <c r="L1147" s="25">
        <v>118650</v>
      </c>
      <c r="M1147" s="25">
        <f t="shared" si="55"/>
        <v>3915450</v>
      </c>
      <c r="N1147" s="26"/>
    </row>
    <row r="1148" spans="1:14" s="27" customFormat="1" x14ac:dyDescent="0.25">
      <c r="A1148" s="21" t="s">
        <v>14</v>
      </c>
      <c r="B1148" s="21">
        <v>557</v>
      </c>
      <c r="C1148" s="21" t="s">
        <v>15</v>
      </c>
      <c r="D1148" s="21">
        <v>40101701</v>
      </c>
      <c r="E1148" s="21">
        <v>50104</v>
      </c>
      <c r="F1148" s="21" t="s">
        <v>553</v>
      </c>
      <c r="G1148" s="22" t="s">
        <v>1457</v>
      </c>
      <c r="H1148" s="21" t="s">
        <v>16</v>
      </c>
      <c r="I1148" s="21">
        <v>280</v>
      </c>
      <c r="J1148" s="21" t="s">
        <v>29</v>
      </c>
      <c r="K1148" s="23">
        <v>2</v>
      </c>
      <c r="L1148" s="25">
        <v>1220400</v>
      </c>
      <c r="M1148" s="25">
        <f t="shared" si="55"/>
        <v>2440800</v>
      </c>
      <c r="N1148" s="26"/>
    </row>
    <row r="1149" spans="1:14" s="27" customFormat="1" ht="26.25" x14ac:dyDescent="0.25">
      <c r="A1149" s="21" t="s">
        <v>14</v>
      </c>
      <c r="B1149" s="21">
        <v>557</v>
      </c>
      <c r="C1149" s="21" t="s">
        <v>15</v>
      </c>
      <c r="D1149" s="21">
        <v>40101701</v>
      </c>
      <c r="E1149" s="21">
        <v>50104</v>
      </c>
      <c r="F1149" s="21" t="s">
        <v>553</v>
      </c>
      <c r="G1149" s="22" t="s">
        <v>1458</v>
      </c>
      <c r="H1149" s="21" t="s">
        <v>16</v>
      </c>
      <c r="I1149" s="21">
        <v>280</v>
      </c>
      <c r="J1149" s="21" t="s">
        <v>29</v>
      </c>
      <c r="K1149" s="23">
        <v>1</v>
      </c>
      <c r="L1149" s="25">
        <v>1084801</v>
      </c>
      <c r="M1149" s="25">
        <f t="shared" si="55"/>
        <v>1084801</v>
      </c>
      <c r="N1149" s="26"/>
    </row>
    <row r="1150" spans="1:14" s="27" customFormat="1" ht="26.25" x14ac:dyDescent="0.25">
      <c r="A1150" s="21" t="s">
        <v>14</v>
      </c>
      <c r="B1150" s="21">
        <v>557</v>
      </c>
      <c r="C1150" s="21" t="s">
        <v>15</v>
      </c>
      <c r="D1150" s="21">
        <v>44103206</v>
      </c>
      <c r="E1150" s="21">
        <v>50104</v>
      </c>
      <c r="F1150" s="21" t="s">
        <v>551</v>
      </c>
      <c r="G1150" s="22" t="s">
        <v>1459</v>
      </c>
      <c r="H1150" s="21" t="s">
        <v>16</v>
      </c>
      <c r="I1150" s="21">
        <v>280</v>
      </c>
      <c r="J1150" s="21" t="s">
        <v>29</v>
      </c>
      <c r="K1150" s="23">
        <v>1</v>
      </c>
      <c r="L1150" s="25">
        <v>2468557</v>
      </c>
      <c r="M1150" s="25">
        <f t="shared" si="55"/>
        <v>2468557</v>
      </c>
      <c r="N1150" s="26"/>
    </row>
    <row r="1151" spans="1:14" s="27" customFormat="1" x14ac:dyDescent="0.25">
      <c r="A1151" s="21" t="s">
        <v>14</v>
      </c>
      <c r="B1151" s="21">
        <v>557</v>
      </c>
      <c r="C1151" s="21" t="s">
        <v>15</v>
      </c>
      <c r="D1151" s="21">
        <v>40101604</v>
      </c>
      <c r="E1151" s="21">
        <v>50104</v>
      </c>
      <c r="F1151" s="21" t="s">
        <v>1460</v>
      </c>
      <c r="G1151" s="22" t="s">
        <v>26</v>
      </c>
      <c r="H1151" s="21" t="s">
        <v>16</v>
      </c>
      <c r="I1151" s="21">
        <v>280</v>
      </c>
      <c r="J1151" s="21" t="s">
        <v>29</v>
      </c>
      <c r="K1151" s="23">
        <v>71</v>
      </c>
      <c r="L1151" s="25">
        <v>29493</v>
      </c>
      <c r="M1151" s="25">
        <f t="shared" si="55"/>
        <v>2094003</v>
      </c>
      <c r="N1151" s="26"/>
    </row>
    <row r="1152" spans="1:14" s="27" customFormat="1" x14ac:dyDescent="0.25">
      <c r="A1152" s="21" t="s">
        <v>14</v>
      </c>
      <c r="B1152" s="21">
        <v>557</v>
      </c>
      <c r="C1152" s="21" t="s">
        <v>15</v>
      </c>
      <c r="D1152" s="21">
        <v>40101701</v>
      </c>
      <c r="E1152" s="21">
        <v>50104</v>
      </c>
      <c r="F1152" s="21" t="s">
        <v>553</v>
      </c>
      <c r="G1152" s="22" t="s">
        <v>1461</v>
      </c>
      <c r="H1152" s="21" t="s">
        <v>16</v>
      </c>
      <c r="I1152" s="21">
        <v>280</v>
      </c>
      <c r="J1152" s="21" t="s">
        <v>29</v>
      </c>
      <c r="K1152" s="23">
        <v>1</v>
      </c>
      <c r="L1152" s="25">
        <v>1127740</v>
      </c>
      <c r="M1152" s="25">
        <f t="shared" si="55"/>
        <v>1127740</v>
      </c>
      <c r="N1152" s="26"/>
    </row>
    <row r="1153" spans="1:14" s="27" customFormat="1" x14ac:dyDescent="0.25">
      <c r="A1153" s="21" t="s">
        <v>14</v>
      </c>
      <c r="B1153" s="21">
        <v>557</v>
      </c>
      <c r="C1153" s="21" t="s">
        <v>15</v>
      </c>
      <c r="D1153" s="21">
        <v>40101701</v>
      </c>
      <c r="E1153" s="21">
        <v>50104</v>
      </c>
      <c r="F1153" s="21" t="s">
        <v>553</v>
      </c>
      <c r="G1153" s="22" t="s">
        <v>1462</v>
      </c>
      <c r="H1153" s="21" t="s">
        <v>16</v>
      </c>
      <c r="I1153" s="21">
        <v>280</v>
      </c>
      <c r="J1153" s="21" t="s">
        <v>29</v>
      </c>
      <c r="K1153" s="23">
        <v>3</v>
      </c>
      <c r="L1153" s="25">
        <v>1814133</v>
      </c>
      <c r="M1153" s="25">
        <f t="shared" si="55"/>
        <v>5442399</v>
      </c>
      <c r="N1153" s="26"/>
    </row>
    <row r="1154" spans="1:14" s="27" customFormat="1" x14ac:dyDescent="0.25">
      <c r="A1154" s="21" t="s">
        <v>14</v>
      </c>
      <c r="B1154" s="21">
        <v>557</v>
      </c>
      <c r="C1154" s="21" t="s">
        <v>15</v>
      </c>
      <c r="D1154" s="21">
        <v>56101702</v>
      </c>
      <c r="E1154" s="21">
        <v>50104</v>
      </c>
      <c r="F1154" s="21" t="s">
        <v>1463</v>
      </c>
      <c r="G1154" s="22" t="s">
        <v>1464</v>
      </c>
      <c r="H1154" s="21" t="s">
        <v>16</v>
      </c>
      <c r="I1154" s="21">
        <v>280</v>
      </c>
      <c r="J1154" s="21" t="s">
        <v>889</v>
      </c>
      <c r="K1154" s="23">
        <v>2</v>
      </c>
      <c r="L1154" s="25">
        <v>67315</v>
      </c>
      <c r="M1154" s="25">
        <f t="shared" si="55"/>
        <v>134630</v>
      </c>
      <c r="N1154" s="26"/>
    </row>
    <row r="1155" spans="1:14" s="27" customFormat="1" x14ac:dyDescent="0.25">
      <c r="A1155" s="21" t="s">
        <v>14</v>
      </c>
      <c r="B1155" s="21">
        <v>557</v>
      </c>
      <c r="C1155" s="21" t="s">
        <v>15</v>
      </c>
      <c r="D1155" s="21">
        <v>47121602</v>
      </c>
      <c r="E1155" s="21">
        <v>50104</v>
      </c>
      <c r="F1155" s="21" t="s">
        <v>1465</v>
      </c>
      <c r="G1155" s="22" t="s">
        <v>1466</v>
      </c>
      <c r="H1155" s="21" t="s">
        <v>16</v>
      </c>
      <c r="I1155" s="21">
        <v>280</v>
      </c>
      <c r="J1155" s="21" t="s">
        <v>29</v>
      </c>
      <c r="K1155" s="23">
        <v>3</v>
      </c>
      <c r="L1155" s="25">
        <v>71190</v>
      </c>
      <c r="M1155" s="25">
        <f t="shared" si="55"/>
        <v>213570</v>
      </c>
      <c r="N1155" s="26"/>
    </row>
    <row r="1156" spans="1:14" s="27" customFormat="1" x14ac:dyDescent="0.25">
      <c r="A1156" s="21" t="s">
        <v>14</v>
      </c>
      <c r="B1156" s="21">
        <v>557</v>
      </c>
      <c r="C1156" s="21" t="s">
        <v>15</v>
      </c>
      <c r="D1156" s="21">
        <v>56101507</v>
      </c>
      <c r="E1156" s="21">
        <v>50104</v>
      </c>
      <c r="F1156" s="21" t="s">
        <v>1467</v>
      </c>
      <c r="G1156" s="22" t="s">
        <v>1468</v>
      </c>
      <c r="H1156" s="21" t="s">
        <v>16</v>
      </c>
      <c r="I1156" s="21">
        <v>280</v>
      </c>
      <c r="J1156" s="21" t="s">
        <v>889</v>
      </c>
      <c r="K1156" s="23">
        <v>1</v>
      </c>
      <c r="L1156" s="25">
        <v>110177</v>
      </c>
      <c r="M1156" s="25">
        <f t="shared" si="55"/>
        <v>110177</v>
      </c>
      <c r="N1156" s="26"/>
    </row>
    <row r="1157" spans="1:14" s="27" customFormat="1" x14ac:dyDescent="0.25">
      <c r="A1157" s="21" t="s">
        <v>14</v>
      </c>
      <c r="B1157" s="21">
        <v>557</v>
      </c>
      <c r="C1157" s="21" t="s">
        <v>15</v>
      </c>
      <c r="D1157" s="21">
        <v>56101701</v>
      </c>
      <c r="E1157" s="21">
        <v>50104</v>
      </c>
      <c r="F1157" s="21" t="s">
        <v>1469</v>
      </c>
      <c r="G1157" s="22" t="s">
        <v>1470</v>
      </c>
      <c r="H1157" s="21" t="s">
        <v>16</v>
      </c>
      <c r="I1157" s="21">
        <v>280</v>
      </c>
      <c r="J1157" s="21" t="s">
        <v>889</v>
      </c>
      <c r="K1157" s="23">
        <v>5</v>
      </c>
      <c r="L1157" s="25">
        <v>109438</v>
      </c>
      <c r="M1157" s="25">
        <f t="shared" si="55"/>
        <v>547190</v>
      </c>
      <c r="N1157" s="26"/>
    </row>
    <row r="1158" spans="1:14" s="27" customFormat="1" x14ac:dyDescent="0.25">
      <c r="A1158" s="21" t="s">
        <v>14</v>
      </c>
      <c r="B1158" s="21">
        <v>557</v>
      </c>
      <c r="C1158" s="21" t="s">
        <v>15</v>
      </c>
      <c r="D1158" s="21">
        <v>56101599</v>
      </c>
      <c r="E1158" s="21">
        <v>50104</v>
      </c>
      <c r="F1158" s="21" t="s">
        <v>1471</v>
      </c>
      <c r="G1158" s="22" t="s">
        <v>1472</v>
      </c>
      <c r="H1158" s="21" t="s">
        <v>16</v>
      </c>
      <c r="I1158" s="21">
        <v>280</v>
      </c>
      <c r="J1158" s="21" t="s">
        <v>889</v>
      </c>
      <c r="K1158" s="23">
        <v>10</v>
      </c>
      <c r="L1158" s="25">
        <v>35772</v>
      </c>
      <c r="M1158" s="25">
        <f t="shared" si="55"/>
        <v>357720</v>
      </c>
      <c r="N1158" s="26"/>
    </row>
    <row r="1159" spans="1:14" s="27" customFormat="1" x14ac:dyDescent="0.25">
      <c r="A1159" s="21" t="s">
        <v>14</v>
      </c>
      <c r="B1159" s="21">
        <v>557</v>
      </c>
      <c r="C1159" s="21" t="s">
        <v>15</v>
      </c>
      <c r="D1159" s="21">
        <v>56112102</v>
      </c>
      <c r="E1159" s="21">
        <v>50104</v>
      </c>
      <c r="F1159" s="21" t="s">
        <v>642</v>
      </c>
      <c r="G1159" s="22" t="s">
        <v>1473</v>
      </c>
      <c r="H1159" s="21" t="s">
        <v>16</v>
      </c>
      <c r="I1159" s="21">
        <v>280</v>
      </c>
      <c r="J1159" s="21" t="s">
        <v>889</v>
      </c>
      <c r="K1159" s="23">
        <v>87</v>
      </c>
      <c r="L1159" s="25">
        <v>118650</v>
      </c>
      <c r="M1159" s="25">
        <f t="shared" si="55"/>
        <v>10322550</v>
      </c>
      <c r="N1159" s="26"/>
    </row>
    <row r="1160" spans="1:14" s="27" customFormat="1" x14ac:dyDescent="0.25">
      <c r="A1160" s="21" t="s">
        <v>14</v>
      </c>
      <c r="B1160" s="21">
        <v>557</v>
      </c>
      <c r="C1160" s="21" t="s">
        <v>15</v>
      </c>
      <c r="D1160" s="21">
        <v>56101504</v>
      </c>
      <c r="E1160" s="21">
        <v>50104</v>
      </c>
      <c r="F1160" s="21" t="s">
        <v>1474</v>
      </c>
      <c r="G1160" s="22" t="s">
        <v>1475</v>
      </c>
      <c r="H1160" s="21" t="s">
        <v>16</v>
      </c>
      <c r="I1160" s="21">
        <v>280</v>
      </c>
      <c r="J1160" s="21" t="s">
        <v>889</v>
      </c>
      <c r="K1160" s="23">
        <v>21</v>
      </c>
      <c r="L1160" s="25">
        <v>393240</v>
      </c>
      <c r="M1160" s="25">
        <f t="shared" si="55"/>
        <v>8258040</v>
      </c>
      <c r="N1160" s="26"/>
    </row>
    <row r="1161" spans="1:14" s="27" customFormat="1" x14ac:dyDescent="0.25">
      <c r="A1161" s="21" t="s">
        <v>14</v>
      </c>
      <c r="B1161" s="21">
        <v>557</v>
      </c>
      <c r="C1161" s="21" t="s">
        <v>15</v>
      </c>
      <c r="D1161" s="21">
        <v>56112102</v>
      </c>
      <c r="E1161" s="21">
        <v>50104</v>
      </c>
      <c r="F1161" s="21" t="s">
        <v>105</v>
      </c>
      <c r="G1161" s="22" t="s">
        <v>185</v>
      </c>
      <c r="H1161" s="21" t="s">
        <v>16</v>
      </c>
      <c r="I1161" s="21">
        <v>280</v>
      </c>
      <c r="J1161" s="21" t="s">
        <v>889</v>
      </c>
      <c r="K1161" s="23">
        <v>80</v>
      </c>
      <c r="L1161" s="25">
        <v>58760</v>
      </c>
      <c r="M1161" s="25">
        <f t="shared" si="55"/>
        <v>4700800</v>
      </c>
      <c r="N1161" s="26"/>
    </row>
    <row r="1162" spans="1:14" s="27" customFormat="1" x14ac:dyDescent="0.25">
      <c r="A1162" s="21" t="s">
        <v>14</v>
      </c>
      <c r="B1162" s="21">
        <v>557</v>
      </c>
      <c r="C1162" s="21" t="s">
        <v>15</v>
      </c>
      <c r="D1162" s="21">
        <v>56101702</v>
      </c>
      <c r="E1162" s="21">
        <v>50104</v>
      </c>
      <c r="F1162" s="21" t="s">
        <v>107</v>
      </c>
      <c r="G1162" s="22" t="s">
        <v>1476</v>
      </c>
      <c r="H1162" s="21" t="s">
        <v>16</v>
      </c>
      <c r="I1162" s="21">
        <v>280</v>
      </c>
      <c r="J1162" s="21" t="s">
        <v>889</v>
      </c>
      <c r="K1162" s="23">
        <v>25</v>
      </c>
      <c r="L1162" s="25">
        <v>136956</v>
      </c>
      <c r="M1162" s="25">
        <f t="shared" si="55"/>
        <v>3423900</v>
      </c>
      <c r="N1162" s="26"/>
    </row>
    <row r="1163" spans="1:14" s="27" customFormat="1" x14ac:dyDescent="0.25">
      <c r="A1163" s="21" t="s">
        <v>14</v>
      </c>
      <c r="B1163" s="21">
        <v>557</v>
      </c>
      <c r="C1163" s="21" t="s">
        <v>15</v>
      </c>
      <c r="D1163" s="21">
        <v>56101532</v>
      </c>
      <c r="E1163" s="21">
        <v>50104</v>
      </c>
      <c r="F1163" s="21" t="s">
        <v>1477</v>
      </c>
      <c r="G1163" s="22" t="s">
        <v>1478</v>
      </c>
      <c r="H1163" s="21" t="s">
        <v>16</v>
      </c>
      <c r="I1163" s="21">
        <v>280</v>
      </c>
      <c r="J1163" s="21" t="s">
        <v>29</v>
      </c>
      <c r="K1163" s="23">
        <v>10</v>
      </c>
      <c r="L1163" s="25">
        <v>395500</v>
      </c>
      <c r="M1163" s="25">
        <f t="shared" si="55"/>
        <v>3955000</v>
      </c>
      <c r="N1163" s="26"/>
    </row>
    <row r="1164" spans="1:14" s="27" customFormat="1" x14ac:dyDescent="0.25">
      <c r="A1164" s="21" t="s">
        <v>14</v>
      </c>
      <c r="B1164" s="21">
        <v>557</v>
      </c>
      <c r="C1164" s="21" t="s">
        <v>15</v>
      </c>
      <c r="D1164" s="21">
        <v>56101530</v>
      </c>
      <c r="E1164" s="21">
        <v>50104</v>
      </c>
      <c r="F1164" s="21" t="s">
        <v>1479</v>
      </c>
      <c r="G1164" s="22" t="s">
        <v>1480</v>
      </c>
      <c r="H1164" s="21" t="s">
        <v>16</v>
      </c>
      <c r="I1164" s="21">
        <v>280</v>
      </c>
      <c r="J1164" s="21" t="s">
        <v>889</v>
      </c>
      <c r="K1164" s="23">
        <v>3</v>
      </c>
      <c r="L1164" s="25">
        <v>500000</v>
      </c>
      <c r="M1164" s="25">
        <f t="shared" si="55"/>
        <v>1500000</v>
      </c>
      <c r="N1164" s="26"/>
    </row>
    <row r="1165" spans="1:14" s="27" customFormat="1" x14ac:dyDescent="0.25">
      <c r="A1165" s="21" t="s">
        <v>14</v>
      </c>
      <c r="B1165" s="21">
        <v>557</v>
      </c>
      <c r="C1165" s="21" t="s">
        <v>15</v>
      </c>
      <c r="D1165" s="21">
        <v>44121636</v>
      </c>
      <c r="E1165" s="21">
        <v>50104</v>
      </c>
      <c r="F1165" s="21" t="s">
        <v>106</v>
      </c>
      <c r="G1165" s="22" t="s">
        <v>230</v>
      </c>
      <c r="H1165" s="21" t="s">
        <v>16</v>
      </c>
      <c r="I1165" s="21">
        <v>280</v>
      </c>
      <c r="J1165" s="21" t="s">
        <v>29</v>
      </c>
      <c r="K1165" s="23">
        <v>38</v>
      </c>
      <c r="L1165" s="25">
        <v>11572</v>
      </c>
      <c r="M1165" s="25">
        <f t="shared" si="55"/>
        <v>439736</v>
      </c>
      <c r="N1165" s="26"/>
    </row>
    <row r="1166" spans="1:14" s="27" customFormat="1" x14ac:dyDescent="0.25">
      <c r="A1166" s="21" t="s">
        <v>14</v>
      </c>
      <c r="B1166" s="21">
        <v>557</v>
      </c>
      <c r="C1166" s="21" t="s">
        <v>15</v>
      </c>
      <c r="D1166" s="21">
        <v>44101810</v>
      </c>
      <c r="E1166" s="21">
        <v>50104</v>
      </c>
      <c r="F1166" s="21" t="s">
        <v>1481</v>
      </c>
      <c r="G1166" s="22" t="s">
        <v>1482</v>
      </c>
      <c r="H1166" s="21" t="s">
        <v>16</v>
      </c>
      <c r="I1166" s="21">
        <v>280</v>
      </c>
      <c r="J1166" s="21" t="s">
        <v>29</v>
      </c>
      <c r="K1166" s="23">
        <v>6</v>
      </c>
      <c r="L1166" s="25">
        <v>20184</v>
      </c>
      <c r="M1166" s="25">
        <f t="shared" si="55"/>
        <v>121104</v>
      </c>
      <c r="N1166" s="26"/>
    </row>
    <row r="1167" spans="1:14" s="27" customFormat="1" x14ac:dyDescent="0.25">
      <c r="A1167" s="21" t="s">
        <v>14</v>
      </c>
      <c r="B1167" s="21">
        <v>557</v>
      </c>
      <c r="C1167" s="21" t="s">
        <v>15</v>
      </c>
      <c r="D1167" s="21">
        <v>44102803</v>
      </c>
      <c r="E1167" s="21">
        <v>50104</v>
      </c>
      <c r="F1167" s="21" t="s">
        <v>1483</v>
      </c>
      <c r="G1167" s="22" t="s">
        <v>1484</v>
      </c>
      <c r="H1167" s="21" t="s">
        <v>16</v>
      </c>
      <c r="I1167" s="21">
        <v>280</v>
      </c>
      <c r="J1167" s="21" t="s">
        <v>29</v>
      </c>
      <c r="K1167" s="23">
        <v>2</v>
      </c>
      <c r="L1167" s="25">
        <v>141979</v>
      </c>
      <c r="M1167" s="25">
        <f t="shared" si="55"/>
        <v>283958</v>
      </c>
      <c r="N1167" s="26"/>
    </row>
    <row r="1168" spans="1:14" s="27" customFormat="1" ht="26.25" x14ac:dyDescent="0.25">
      <c r="A1168" s="21" t="s">
        <v>14</v>
      </c>
      <c r="B1168" s="21">
        <v>557</v>
      </c>
      <c r="C1168" s="21" t="s">
        <v>15</v>
      </c>
      <c r="D1168" s="21">
        <v>56101703</v>
      </c>
      <c r="E1168" s="21">
        <v>50104</v>
      </c>
      <c r="F1168" s="21" t="s">
        <v>1485</v>
      </c>
      <c r="G1168" s="22" t="s">
        <v>1486</v>
      </c>
      <c r="H1168" s="21" t="s">
        <v>16</v>
      </c>
      <c r="I1168" s="21">
        <v>280</v>
      </c>
      <c r="J1168" s="21" t="s">
        <v>889</v>
      </c>
      <c r="K1168" s="23">
        <v>10</v>
      </c>
      <c r="L1168" s="25">
        <v>115006</v>
      </c>
      <c r="M1168" s="25">
        <f t="shared" si="55"/>
        <v>1150060</v>
      </c>
      <c r="N1168" s="26"/>
    </row>
    <row r="1169" spans="1:14" s="27" customFormat="1" x14ac:dyDescent="0.25">
      <c r="A1169" s="21" t="s">
        <v>14</v>
      </c>
      <c r="B1169" s="21">
        <v>557</v>
      </c>
      <c r="C1169" s="21" t="s">
        <v>15</v>
      </c>
      <c r="D1169" s="21">
        <v>56112002</v>
      </c>
      <c r="E1169" s="21">
        <v>50104</v>
      </c>
      <c r="F1169" s="21" t="s">
        <v>1487</v>
      </c>
      <c r="G1169" s="22" t="s">
        <v>1488</v>
      </c>
      <c r="H1169" s="21" t="s">
        <v>16</v>
      </c>
      <c r="I1169" s="21">
        <v>280</v>
      </c>
      <c r="J1169" s="21" t="s">
        <v>889</v>
      </c>
      <c r="K1169" s="23">
        <v>5</v>
      </c>
      <c r="L1169" s="25">
        <v>70266</v>
      </c>
      <c r="M1169" s="25">
        <f t="shared" si="55"/>
        <v>351330</v>
      </c>
      <c r="N1169" s="26"/>
    </row>
    <row r="1170" spans="1:14" s="27" customFormat="1" x14ac:dyDescent="0.25">
      <c r="A1170" s="21" t="s">
        <v>14</v>
      </c>
      <c r="B1170" s="21">
        <v>557</v>
      </c>
      <c r="C1170" s="21" t="s">
        <v>15</v>
      </c>
      <c r="D1170" s="21">
        <v>40101701</v>
      </c>
      <c r="E1170" s="21">
        <v>50104</v>
      </c>
      <c r="F1170" s="21" t="s">
        <v>553</v>
      </c>
      <c r="G1170" s="22" t="s">
        <v>1489</v>
      </c>
      <c r="H1170" s="21" t="s">
        <v>16</v>
      </c>
      <c r="I1170" s="21">
        <v>280</v>
      </c>
      <c r="J1170" s="21" t="s">
        <v>29</v>
      </c>
      <c r="K1170" s="23">
        <v>6</v>
      </c>
      <c r="L1170" s="25">
        <v>394532</v>
      </c>
      <c r="M1170" s="25">
        <f t="shared" si="55"/>
        <v>2367192</v>
      </c>
      <c r="N1170" s="26"/>
    </row>
    <row r="1171" spans="1:14" s="27" customFormat="1" ht="26.25" x14ac:dyDescent="0.25">
      <c r="A1171" s="21" t="s">
        <v>14</v>
      </c>
      <c r="B1171" s="21">
        <v>557</v>
      </c>
      <c r="C1171" s="21" t="s">
        <v>15</v>
      </c>
      <c r="D1171" s="21">
        <v>56101702</v>
      </c>
      <c r="E1171" s="21">
        <v>50104</v>
      </c>
      <c r="F1171" s="21" t="s">
        <v>1490</v>
      </c>
      <c r="G1171" s="22" t="s">
        <v>1491</v>
      </c>
      <c r="H1171" s="21" t="s">
        <v>16</v>
      </c>
      <c r="I1171" s="21">
        <v>280</v>
      </c>
      <c r="J1171" s="21" t="s">
        <v>889</v>
      </c>
      <c r="K1171" s="23">
        <v>1</v>
      </c>
      <c r="L1171" s="25">
        <v>183060</v>
      </c>
      <c r="M1171" s="25">
        <f t="shared" si="55"/>
        <v>183060</v>
      </c>
      <c r="N1171" s="26"/>
    </row>
    <row r="1172" spans="1:14" s="27" customFormat="1" x14ac:dyDescent="0.25">
      <c r="A1172" s="21" t="s">
        <v>14</v>
      </c>
      <c r="B1172" s="21">
        <v>557</v>
      </c>
      <c r="C1172" s="21" t="s">
        <v>15</v>
      </c>
      <c r="D1172" s="21">
        <v>56101507</v>
      </c>
      <c r="E1172" s="21">
        <v>50104</v>
      </c>
      <c r="F1172" s="21" t="s">
        <v>1492</v>
      </c>
      <c r="G1172" s="22" t="s">
        <v>1493</v>
      </c>
      <c r="H1172" s="21" t="s">
        <v>16</v>
      </c>
      <c r="I1172" s="21">
        <v>280</v>
      </c>
      <c r="J1172" s="21" t="s">
        <v>29</v>
      </c>
      <c r="K1172" s="23">
        <v>4</v>
      </c>
      <c r="L1172" s="25">
        <v>92805</v>
      </c>
      <c r="M1172" s="25">
        <f t="shared" si="55"/>
        <v>371220</v>
      </c>
      <c r="N1172" s="26"/>
    </row>
    <row r="1173" spans="1:14" s="27" customFormat="1" ht="26.25" x14ac:dyDescent="0.25">
      <c r="A1173" s="21" t="s">
        <v>14</v>
      </c>
      <c r="B1173" s="21">
        <v>557</v>
      </c>
      <c r="C1173" s="21" t="s">
        <v>15</v>
      </c>
      <c r="D1173" s="21">
        <v>56101706</v>
      </c>
      <c r="E1173" s="21">
        <v>50104</v>
      </c>
      <c r="F1173" s="21" t="s">
        <v>1494</v>
      </c>
      <c r="G1173" s="22" t="s">
        <v>1495</v>
      </c>
      <c r="H1173" s="21" t="s">
        <v>16</v>
      </c>
      <c r="I1173" s="21">
        <v>280</v>
      </c>
      <c r="J1173" s="21" t="s">
        <v>889</v>
      </c>
      <c r="K1173" s="23">
        <v>1</v>
      </c>
      <c r="L1173" s="25">
        <v>139823</v>
      </c>
      <c r="M1173" s="25">
        <f t="shared" si="55"/>
        <v>139823</v>
      </c>
      <c r="N1173" s="26"/>
    </row>
    <row r="1174" spans="1:14" s="27" customFormat="1" x14ac:dyDescent="0.25">
      <c r="A1174" s="21" t="s">
        <v>14</v>
      </c>
      <c r="B1174" s="21">
        <v>557</v>
      </c>
      <c r="C1174" s="21" t="s">
        <v>15</v>
      </c>
      <c r="D1174" s="21">
        <v>56112101</v>
      </c>
      <c r="E1174" s="21">
        <v>50104</v>
      </c>
      <c r="F1174" s="21" t="s">
        <v>1496</v>
      </c>
      <c r="G1174" s="22" t="s">
        <v>1497</v>
      </c>
      <c r="H1174" s="21" t="s">
        <v>16</v>
      </c>
      <c r="I1174" s="21">
        <v>280</v>
      </c>
      <c r="J1174" s="21" t="s">
        <v>889</v>
      </c>
      <c r="K1174" s="23">
        <v>5</v>
      </c>
      <c r="L1174" s="25">
        <v>167331</v>
      </c>
      <c r="M1174" s="25">
        <f t="shared" si="55"/>
        <v>836655</v>
      </c>
      <c r="N1174" s="26"/>
    </row>
    <row r="1175" spans="1:14" s="27" customFormat="1" x14ac:dyDescent="0.25">
      <c r="A1175" s="21" t="s">
        <v>14</v>
      </c>
      <c r="B1175" s="21">
        <v>557</v>
      </c>
      <c r="C1175" s="21" t="s">
        <v>15</v>
      </c>
      <c r="D1175" s="21">
        <v>56101542</v>
      </c>
      <c r="E1175" s="21">
        <v>50104</v>
      </c>
      <c r="F1175" s="21" t="s">
        <v>1498</v>
      </c>
      <c r="G1175" s="22" t="s">
        <v>1499</v>
      </c>
      <c r="H1175" s="21" t="s">
        <v>16</v>
      </c>
      <c r="I1175" s="21">
        <v>280</v>
      </c>
      <c r="J1175" s="21" t="s">
        <v>889</v>
      </c>
      <c r="K1175" s="23">
        <v>40</v>
      </c>
      <c r="L1175" s="25">
        <v>13398</v>
      </c>
      <c r="M1175" s="25">
        <f t="shared" si="55"/>
        <v>535920</v>
      </c>
      <c r="N1175" s="26"/>
    </row>
    <row r="1176" spans="1:14" s="27" customFormat="1" x14ac:dyDescent="0.25">
      <c r="A1176" s="21" t="s">
        <v>14</v>
      </c>
      <c r="B1176" s="21">
        <v>557</v>
      </c>
      <c r="C1176" s="21" t="s">
        <v>15</v>
      </c>
      <c r="D1176" s="21">
        <v>56101519</v>
      </c>
      <c r="E1176" s="21">
        <v>50104</v>
      </c>
      <c r="F1176" s="21" t="s">
        <v>1500</v>
      </c>
      <c r="G1176" s="22" t="s">
        <v>1501</v>
      </c>
      <c r="H1176" s="21" t="s">
        <v>16</v>
      </c>
      <c r="I1176" s="21">
        <v>280</v>
      </c>
      <c r="J1176" s="21" t="s">
        <v>889</v>
      </c>
      <c r="K1176" s="23">
        <v>10</v>
      </c>
      <c r="L1176" s="25">
        <v>35772</v>
      </c>
      <c r="M1176" s="25">
        <f t="shared" si="55"/>
        <v>357720</v>
      </c>
      <c r="N1176" s="26"/>
    </row>
    <row r="1177" spans="1:14" s="27" customFormat="1" x14ac:dyDescent="0.25">
      <c r="A1177" s="21" t="s">
        <v>14</v>
      </c>
      <c r="B1177" s="21">
        <v>557</v>
      </c>
      <c r="C1177" s="21" t="s">
        <v>15</v>
      </c>
      <c r="D1177" s="21">
        <v>56101702</v>
      </c>
      <c r="E1177" s="21">
        <v>50104</v>
      </c>
      <c r="F1177" s="21" t="s">
        <v>1502</v>
      </c>
      <c r="G1177" s="22" t="s">
        <v>1503</v>
      </c>
      <c r="H1177" s="21" t="s">
        <v>16</v>
      </c>
      <c r="I1177" s="21">
        <v>280</v>
      </c>
      <c r="J1177" s="21" t="s">
        <v>889</v>
      </c>
      <c r="K1177" s="23">
        <v>11</v>
      </c>
      <c r="L1177" s="25">
        <v>108315</v>
      </c>
      <c r="M1177" s="25">
        <f t="shared" si="55"/>
        <v>1191465</v>
      </c>
      <c r="N1177" s="26"/>
    </row>
    <row r="1178" spans="1:14" s="27" customFormat="1" x14ac:dyDescent="0.25">
      <c r="A1178" s="21" t="s">
        <v>14</v>
      </c>
      <c r="B1178" s="21">
        <v>557</v>
      </c>
      <c r="C1178" s="21" t="s">
        <v>15</v>
      </c>
      <c r="D1178" s="21">
        <v>56101702</v>
      </c>
      <c r="E1178" s="21">
        <v>50104</v>
      </c>
      <c r="F1178" s="21" t="s">
        <v>1502</v>
      </c>
      <c r="G1178" s="22" t="s">
        <v>1504</v>
      </c>
      <c r="H1178" s="21" t="s">
        <v>16</v>
      </c>
      <c r="I1178" s="21">
        <v>280</v>
      </c>
      <c r="J1178" s="21" t="s">
        <v>889</v>
      </c>
      <c r="K1178" s="23">
        <v>2</v>
      </c>
      <c r="L1178" s="25">
        <v>123723</v>
      </c>
      <c r="M1178" s="25">
        <f t="shared" si="55"/>
        <v>247446</v>
      </c>
      <c r="N1178" s="26"/>
    </row>
    <row r="1179" spans="1:14" s="27" customFormat="1" x14ac:dyDescent="0.25">
      <c r="A1179" s="21" t="s">
        <v>14</v>
      </c>
      <c r="B1179" s="21">
        <v>557</v>
      </c>
      <c r="C1179" s="21" t="s">
        <v>15</v>
      </c>
      <c r="D1179" s="21">
        <v>56101504</v>
      </c>
      <c r="E1179" s="21">
        <v>50104</v>
      </c>
      <c r="F1179" s="21" t="s">
        <v>561</v>
      </c>
      <c r="G1179" s="22" t="s">
        <v>1505</v>
      </c>
      <c r="H1179" s="21" t="s">
        <v>16</v>
      </c>
      <c r="I1179" s="21">
        <v>280</v>
      </c>
      <c r="J1179" s="21" t="s">
        <v>889</v>
      </c>
      <c r="K1179" s="23">
        <v>4</v>
      </c>
      <c r="L1179" s="25">
        <v>19800</v>
      </c>
      <c r="M1179" s="25">
        <f t="shared" si="55"/>
        <v>79200</v>
      </c>
      <c r="N1179" s="26"/>
    </row>
    <row r="1180" spans="1:14" s="27" customFormat="1" x14ac:dyDescent="0.25">
      <c r="A1180" s="21" t="s">
        <v>14</v>
      </c>
      <c r="B1180" s="21">
        <v>557</v>
      </c>
      <c r="C1180" s="21" t="s">
        <v>15</v>
      </c>
      <c r="D1180" s="21">
        <v>56101530</v>
      </c>
      <c r="E1180" s="21">
        <v>50104</v>
      </c>
      <c r="F1180" s="21" t="s">
        <v>1506</v>
      </c>
      <c r="G1180" s="22" t="s">
        <v>1507</v>
      </c>
      <c r="H1180" s="21" t="s">
        <v>16</v>
      </c>
      <c r="I1180" s="21">
        <v>280</v>
      </c>
      <c r="J1180" s="21" t="s">
        <v>889</v>
      </c>
      <c r="K1180" s="23">
        <v>3</v>
      </c>
      <c r="L1180" s="25">
        <v>163506</v>
      </c>
      <c r="M1180" s="25">
        <f t="shared" si="55"/>
        <v>490518</v>
      </c>
      <c r="N1180" s="26"/>
    </row>
    <row r="1181" spans="1:14" s="27" customFormat="1" x14ac:dyDescent="0.25">
      <c r="A1181" s="21" t="s">
        <v>14</v>
      </c>
      <c r="B1181" s="21">
        <v>557</v>
      </c>
      <c r="C1181" s="21" t="s">
        <v>15</v>
      </c>
      <c r="D1181" s="21">
        <v>45101899</v>
      </c>
      <c r="E1181" s="21">
        <v>50104</v>
      </c>
      <c r="F1181" s="21" t="s">
        <v>1508</v>
      </c>
      <c r="G1181" s="22" t="s">
        <v>1509</v>
      </c>
      <c r="H1181" s="21" t="s">
        <v>16</v>
      </c>
      <c r="I1181" s="21">
        <v>280</v>
      </c>
      <c r="J1181" s="21" t="s">
        <v>29</v>
      </c>
      <c r="K1181" s="23">
        <v>2</v>
      </c>
      <c r="L1181" s="25">
        <v>11738</v>
      </c>
      <c r="M1181" s="25">
        <f>+K1181*L1181</f>
        <v>23476</v>
      </c>
      <c r="N1181" s="26"/>
    </row>
    <row r="1182" spans="1:14" s="27" customFormat="1" x14ac:dyDescent="0.25">
      <c r="A1182" s="21" t="s">
        <v>14</v>
      </c>
      <c r="B1182" s="21">
        <v>557</v>
      </c>
      <c r="C1182" s="21" t="s">
        <v>15</v>
      </c>
      <c r="D1182" s="21">
        <v>56101522</v>
      </c>
      <c r="E1182" s="21">
        <v>50104</v>
      </c>
      <c r="F1182" s="21" t="s">
        <v>548</v>
      </c>
      <c r="G1182" s="22" t="s">
        <v>1510</v>
      </c>
      <c r="H1182" s="21" t="s">
        <v>16</v>
      </c>
      <c r="I1182" s="21">
        <v>280</v>
      </c>
      <c r="J1182" s="21" t="s">
        <v>29</v>
      </c>
      <c r="K1182" s="23">
        <v>2</v>
      </c>
      <c r="L1182" s="25">
        <v>197920</v>
      </c>
      <c r="M1182" s="25">
        <f t="shared" si="55"/>
        <v>395840</v>
      </c>
      <c r="N1182" s="26"/>
    </row>
    <row r="1183" spans="1:14" s="27" customFormat="1" x14ac:dyDescent="0.25">
      <c r="A1183" s="21" t="s">
        <v>14</v>
      </c>
      <c r="B1183" s="21">
        <v>557</v>
      </c>
      <c r="C1183" s="21" t="s">
        <v>15</v>
      </c>
      <c r="D1183" s="21">
        <v>52141804</v>
      </c>
      <c r="E1183" s="21">
        <v>50104</v>
      </c>
      <c r="F1183" s="21" t="s">
        <v>1511</v>
      </c>
      <c r="G1183" s="22" t="s">
        <v>1512</v>
      </c>
      <c r="H1183" s="21" t="s">
        <v>16</v>
      </c>
      <c r="I1183" s="21">
        <v>280</v>
      </c>
      <c r="J1183" s="21" t="s">
        <v>29</v>
      </c>
      <c r="K1183" s="23">
        <v>43</v>
      </c>
      <c r="L1183" s="25">
        <v>23730</v>
      </c>
      <c r="M1183" s="25">
        <f>+K1183*L1183</f>
        <v>1020390</v>
      </c>
      <c r="N1183" s="26"/>
    </row>
    <row r="1184" spans="1:14" s="27" customFormat="1" x14ac:dyDescent="0.25">
      <c r="A1184" s="21" t="s">
        <v>14</v>
      </c>
      <c r="B1184" s="21">
        <v>557</v>
      </c>
      <c r="C1184" s="21" t="s">
        <v>15</v>
      </c>
      <c r="D1184" s="21">
        <v>56101522</v>
      </c>
      <c r="E1184" s="21">
        <v>50104</v>
      </c>
      <c r="F1184" s="21" t="s">
        <v>548</v>
      </c>
      <c r="G1184" s="22" t="s">
        <v>1513</v>
      </c>
      <c r="H1184" s="21" t="s">
        <v>16</v>
      </c>
      <c r="I1184" s="21">
        <v>280</v>
      </c>
      <c r="J1184" s="21" t="s">
        <v>29</v>
      </c>
      <c r="K1184" s="23">
        <v>2</v>
      </c>
      <c r="L1184" s="25">
        <v>225000</v>
      </c>
      <c r="M1184" s="25">
        <f t="shared" si="52"/>
        <v>450000</v>
      </c>
      <c r="N1184" s="26"/>
    </row>
    <row r="1185" spans="1:14" s="27" customFormat="1" x14ac:dyDescent="0.25">
      <c r="A1185" s="21" t="s">
        <v>14</v>
      </c>
      <c r="B1185" s="21">
        <v>557</v>
      </c>
      <c r="C1185" s="21" t="s">
        <v>15</v>
      </c>
      <c r="D1185" s="21">
        <v>56101706</v>
      </c>
      <c r="E1185" s="21">
        <v>50104</v>
      </c>
      <c r="F1185" s="21" t="s">
        <v>558</v>
      </c>
      <c r="G1185" s="22" t="s">
        <v>1514</v>
      </c>
      <c r="H1185" s="21" t="s">
        <v>16</v>
      </c>
      <c r="I1185" s="21">
        <v>280</v>
      </c>
      <c r="J1185" s="21" t="s">
        <v>889</v>
      </c>
      <c r="K1185" s="23">
        <v>2</v>
      </c>
      <c r="L1185" s="25">
        <v>450000</v>
      </c>
      <c r="M1185" s="25">
        <f t="shared" si="52"/>
        <v>900000</v>
      </c>
      <c r="N1185" s="26"/>
    </row>
    <row r="1186" spans="1:14" s="27" customFormat="1" x14ac:dyDescent="0.25">
      <c r="A1186" s="21" t="s">
        <v>14</v>
      </c>
      <c r="B1186" s="21">
        <v>557</v>
      </c>
      <c r="C1186" s="21" t="s">
        <v>15</v>
      </c>
      <c r="D1186" s="21">
        <v>56101504</v>
      </c>
      <c r="E1186" s="21">
        <v>50104</v>
      </c>
      <c r="F1186" s="21" t="s">
        <v>561</v>
      </c>
      <c r="G1186" s="22" t="s">
        <v>1515</v>
      </c>
      <c r="H1186" s="21" t="s">
        <v>16</v>
      </c>
      <c r="I1186" s="21">
        <v>280</v>
      </c>
      <c r="J1186" s="21" t="s">
        <v>889</v>
      </c>
      <c r="K1186" s="23">
        <v>18</v>
      </c>
      <c r="L1186" s="25">
        <v>95000</v>
      </c>
      <c r="M1186" s="25">
        <f t="shared" si="52"/>
        <v>1710000</v>
      </c>
      <c r="N1186" s="26"/>
    </row>
    <row r="1187" spans="1:14" s="27" customFormat="1" ht="26.25" x14ac:dyDescent="0.25">
      <c r="A1187" s="21" t="s">
        <v>14</v>
      </c>
      <c r="B1187" s="21">
        <v>557</v>
      </c>
      <c r="C1187" s="21" t="s">
        <v>15</v>
      </c>
      <c r="D1187" s="21">
        <v>56101530</v>
      </c>
      <c r="E1187" s="21">
        <v>50104</v>
      </c>
      <c r="F1187" s="21" t="s">
        <v>1516</v>
      </c>
      <c r="G1187" s="22" t="s">
        <v>1517</v>
      </c>
      <c r="H1187" s="21" t="s">
        <v>16</v>
      </c>
      <c r="I1187" s="21">
        <v>280</v>
      </c>
      <c r="J1187" s="21" t="s">
        <v>889</v>
      </c>
      <c r="K1187" s="23">
        <v>8</v>
      </c>
      <c r="L1187" s="25">
        <v>152656</v>
      </c>
      <c r="M1187" s="25">
        <f t="shared" si="52"/>
        <v>1221248</v>
      </c>
      <c r="N1187" s="26"/>
    </row>
    <row r="1188" spans="1:14" s="27" customFormat="1" x14ac:dyDescent="0.25">
      <c r="A1188" s="21" t="s">
        <v>14</v>
      </c>
      <c r="B1188" s="21">
        <v>557</v>
      </c>
      <c r="C1188" s="21" t="s">
        <v>15</v>
      </c>
      <c r="D1188" s="21">
        <v>56101530</v>
      </c>
      <c r="E1188" s="21">
        <v>50104</v>
      </c>
      <c r="F1188" s="21" t="s">
        <v>1516</v>
      </c>
      <c r="G1188" s="22" t="s">
        <v>1518</v>
      </c>
      <c r="H1188" s="21" t="s">
        <v>16</v>
      </c>
      <c r="I1188" s="21">
        <v>280</v>
      </c>
      <c r="J1188" s="21" t="s">
        <v>889</v>
      </c>
      <c r="K1188" s="23">
        <v>6</v>
      </c>
      <c r="L1188" s="25">
        <v>136956</v>
      </c>
      <c r="M1188" s="25">
        <f t="shared" si="52"/>
        <v>821736</v>
      </c>
      <c r="N1188" s="26"/>
    </row>
    <row r="1189" spans="1:14" s="27" customFormat="1" x14ac:dyDescent="0.25">
      <c r="A1189" s="21" t="s">
        <v>14</v>
      </c>
      <c r="B1189" s="21">
        <v>557</v>
      </c>
      <c r="C1189" s="21" t="s">
        <v>15</v>
      </c>
      <c r="D1189" s="21">
        <v>56111507</v>
      </c>
      <c r="E1189" s="21">
        <v>50104</v>
      </c>
      <c r="F1189" s="21" t="s">
        <v>1519</v>
      </c>
      <c r="G1189" s="22" t="s">
        <v>1520</v>
      </c>
      <c r="H1189" s="21" t="s">
        <v>16</v>
      </c>
      <c r="I1189" s="21">
        <v>280</v>
      </c>
      <c r="J1189" s="21" t="s">
        <v>889</v>
      </c>
      <c r="K1189" s="23">
        <v>40</v>
      </c>
      <c r="L1189" s="25">
        <v>250000</v>
      </c>
      <c r="M1189" s="25">
        <f t="shared" ref="M1189:M1190" si="56">+K1189*L1189</f>
        <v>10000000</v>
      </c>
      <c r="N1189" s="26"/>
    </row>
    <row r="1190" spans="1:14" s="27" customFormat="1" x14ac:dyDescent="0.25">
      <c r="A1190" s="21" t="s">
        <v>14</v>
      </c>
      <c r="B1190" s="21">
        <v>557</v>
      </c>
      <c r="C1190" s="21" t="s">
        <v>15</v>
      </c>
      <c r="D1190" s="21">
        <v>56112101</v>
      </c>
      <c r="E1190" s="21">
        <v>50104</v>
      </c>
      <c r="F1190" s="21" t="s">
        <v>1496</v>
      </c>
      <c r="G1190" s="22" t="s">
        <v>1521</v>
      </c>
      <c r="H1190" s="21" t="s">
        <v>16</v>
      </c>
      <c r="I1190" s="21">
        <v>280</v>
      </c>
      <c r="J1190" s="21" t="s">
        <v>889</v>
      </c>
      <c r="K1190" s="23">
        <v>2</v>
      </c>
      <c r="L1190" s="25">
        <v>248600</v>
      </c>
      <c r="M1190" s="25">
        <f t="shared" si="56"/>
        <v>497200</v>
      </c>
      <c r="N1190" s="26"/>
    </row>
    <row r="1191" spans="1:14" s="27" customFormat="1" x14ac:dyDescent="0.25">
      <c r="A1191" s="21" t="s">
        <v>14</v>
      </c>
      <c r="B1191" s="21">
        <v>557</v>
      </c>
      <c r="C1191" s="21" t="s">
        <v>15</v>
      </c>
      <c r="D1191" s="21">
        <v>43211509</v>
      </c>
      <c r="E1191" s="21">
        <v>50105</v>
      </c>
      <c r="F1191" s="21" t="s">
        <v>1522</v>
      </c>
      <c r="G1191" s="22" t="s">
        <v>1523</v>
      </c>
      <c r="H1191" s="21" t="s">
        <v>16</v>
      </c>
      <c r="I1191" s="21">
        <v>280</v>
      </c>
      <c r="J1191" s="21" t="s">
        <v>29</v>
      </c>
      <c r="K1191" s="23">
        <v>10</v>
      </c>
      <c r="L1191" s="25">
        <v>450000</v>
      </c>
      <c r="M1191" s="25">
        <f>+K1191*L1191</f>
        <v>4500000</v>
      </c>
      <c r="N1191" s="26"/>
    </row>
    <row r="1192" spans="1:14" s="27" customFormat="1" x14ac:dyDescent="0.25">
      <c r="A1192" s="21" t="s">
        <v>14</v>
      </c>
      <c r="B1192" s="21">
        <v>557</v>
      </c>
      <c r="C1192" s="21" t="s">
        <v>15</v>
      </c>
      <c r="D1192" s="21">
        <v>39121011</v>
      </c>
      <c r="E1192" s="21">
        <v>50105</v>
      </c>
      <c r="F1192" s="21" t="s">
        <v>570</v>
      </c>
      <c r="G1192" s="22" t="s">
        <v>1524</v>
      </c>
      <c r="H1192" s="21" t="s">
        <v>16</v>
      </c>
      <c r="I1192" s="21">
        <v>280</v>
      </c>
      <c r="J1192" s="21" t="s">
        <v>29</v>
      </c>
      <c r="K1192" s="23">
        <v>120</v>
      </c>
      <c r="L1192" s="25">
        <v>175000</v>
      </c>
      <c r="M1192" s="25">
        <f>+K1192*L1192</f>
        <v>21000000</v>
      </c>
      <c r="N1192" s="26"/>
    </row>
    <row r="1193" spans="1:14" s="27" customFormat="1" x14ac:dyDescent="0.25">
      <c r="A1193" s="21" t="s">
        <v>14</v>
      </c>
      <c r="B1193" s="21">
        <v>557</v>
      </c>
      <c r="C1193" s="21" t="s">
        <v>15</v>
      </c>
      <c r="D1193" s="21">
        <v>43211711</v>
      </c>
      <c r="E1193" s="21">
        <v>50105</v>
      </c>
      <c r="F1193" s="21" t="s">
        <v>109</v>
      </c>
      <c r="G1193" s="22" t="s">
        <v>1525</v>
      </c>
      <c r="H1193" s="21" t="s">
        <v>16</v>
      </c>
      <c r="I1193" s="21">
        <v>280</v>
      </c>
      <c r="J1193" s="21" t="s">
        <v>29</v>
      </c>
      <c r="K1193" s="23">
        <v>2</v>
      </c>
      <c r="L1193" s="25">
        <v>1525767.5</v>
      </c>
      <c r="M1193" s="25">
        <f>+K1193*L1193</f>
        <v>3051535</v>
      </c>
      <c r="N1193" s="26"/>
    </row>
    <row r="1194" spans="1:14" s="27" customFormat="1" x14ac:dyDescent="0.25">
      <c r="A1194" s="21" t="s">
        <v>14</v>
      </c>
      <c r="B1194" s="21">
        <v>557</v>
      </c>
      <c r="C1194" s="21" t="s">
        <v>15</v>
      </c>
      <c r="D1194" s="21">
        <v>42192210</v>
      </c>
      <c r="E1194" s="21">
        <v>50106</v>
      </c>
      <c r="F1194" s="21" t="s">
        <v>1526</v>
      </c>
      <c r="G1194" s="22" t="s">
        <v>1527</v>
      </c>
      <c r="H1194" s="21" t="s">
        <v>16</v>
      </c>
      <c r="I1194" s="21">
        <v>280</v>
      </c>
      <c r="J1194" s="21" t="s">
        <v>93</v>
      </c>
      <c r="K1194" s="23">
        <v>2</v>
      </c>
      <c r="L1194" s="25">
        <v>169500</v>
      </c>
      <c r="M1194" s="25">
        <f>+K1194*L1194</f>
        <v>339000</v>
      </c>
      <c r="N1194" s="26"/>
    </row>
    <row r="1195" spans="1:14" s="27" customFormat="1" x14ac:dyDescent="0.25">
      <c r="A1195" s="21" t="s">
        <v>14</v>
      </c>
      <c r="B1195" s="21">
        <v>557</v>
      </c>
      <c r="C1195" s="21" t="s">
        <v>15</v>
      </c>
      <c r="D1195" s="21">
        <v>42172001</v>
      </c>
      <c r="E1195" s="21">
        <v>50106</v>
      </c>
      <c r="F1195" s="21" t="s">
        <v>1528</v>
      </c>
      <c r="G1195" s="22" t="s">
        <v>779</v>
      </c>
      <c r="H1195" s="21" t="s">
        <v>16</v>
      </c>
      <c r="I1195" s="21">
        <v>280</v>
      </c>
      <c r="J1195" s="21" t="s">
        <v>93</v>
      </c>
      <c r="K1195" s="23">
        <v>12</v>
      </c>
      <c r="L1195" s="25">
        <v>90287</v>
      </c>
      <c r="M1195" s="25">
        <f>+K1195*L1195</f>
        <v>1083444</v>
      </c>
      <c r="N1195" s="26"/>
    </row>
    <row r="1196" spans="1:14" s="27" customFormat="1" x14ac:dyDescent="0.25">
      <c r="A1196" s="21" t="s">
        <v>14</v>
      </c>
      <c r="B1196" s="21">
        <v>557</v>
      </c>
      <c r="C1196" s="21" t="s">
        <v>15</v>
      </c>
      <c r="D1196" s="21">
        <v>56101812</v>
      </c>
      <c r="E1196" s="21">
        <v>50199</v>
      </c>
      <c r="F1196" s="21" t="s">
        <v>580</v>
      </c>
      <c r="G1196" s="22" t="s">
        <v>1529</v>
      </c>
      <c r="H1196" s="21" t="s">
        <v>16</v>
      </c>
      <c r="I1196" s="21">
        <v>280</v>
      </c>
      <c r="J1196" s="21" t="s">
        <v>32</v>
      </c>
      <c r="K1196" s="23">
        <v>6</v>
      </c>
      <c r="L1196" s="25">
        <v>185789</v>
      </c>
      <c r="M1196" s="25">
        <f t="shared" ref="M1196:M1200" si="57">+K1196*L1196</f>
        <v>1114734</v>
      </c>
      <c r="N1196" s="26"/>
    </row>
    <row r="1197" spans="1:14" s="27" customFormat="1" x14ac:dyDescent="0.25">
      <c r="A1197" s="21" t="s">
        <v>14</v>
      </c>
      <c r="B1197" s="21">
        <v>557</v>
      </c>
      <c r="C1197" s="21" t="s">
        <v>15</v>
      </c>
      <c r="D1197" s="21">
        <v>40101902</v>
      </c>
      <c r="E1197" s="21">
        <v>50199</v>
      </c>
      <c r="F1197" s="21" t="s">
        <v>1530</v>
      </c>
      <c r="G1197" s="22" t="s">
        <v>1531</v>
      </c>
      <c r="H1197" s="21" t="s">
        <v>16</v>
      </c>
      <c r="I1197" s="21">
        <v>280</v>
      </c>
      <c r="J1197" s="21" t="s">
        <v>32</v>
      </c>
      <c r="K1197" s="23">
        <v>10</v>
      </c>
      <c r="L1197" s="25">
        <v>107338</v>
      </c>
      <c r="M1197" s="25">
        <f t="shared" si="57"/>
        <v>1073380</v>
      </c>
      <c r="N1197" s="26"/>
    </row>
    <row r="1198" spans="1:14" s="27" customFormat="1" x14ac:dyDescent="0.25">
      <c r="A1198" s="21" t="s">
        <v>14</v>
      </c>
      <c r="B1198" s="21">
        <v>557</v>
      </c>
      <c r="C1198" s="21" t="s">
        <v>15</v>
      </c>
      <c r="D1198" s="21">
        <v>48101711</v>
      </c>
      <c r="E1198" s="21">
        <v>50199</v>
      </c>
      <c r="F1198" s="21" t="s">
        <v>1532</v>
      </c>
      <c r="G1198" s="22" t="s">
        <v>1533</v>
      </c>
      <c r="H1198" s="21" t="s">
        <v>16</v>
      </c>
      <c r="I1198" s="21">
        <v>280</v>
      </c>
      <c r="J1198" s="21" t="s">
        <v>32</v>
      </c>
      <c r="K1198" s="23">
        <v>20</v>
      </c>
      <c r="L1198" s="25">
        <v>68038</v>
      </c>
      <c r="M1198" s="25">
        <f t="shared" si="57"/>
        <v>1360760</v>
      </c>
      <c r="N1198" s="26"/>
    </row>
    <row r="1199" spans="1:14" s="27" customFormat="1" x14ac:dyDescent="0.25">
      <c r="A1199" s="21" t="s">
        <v>14</v>
      </c>
      <c r="B1199" s="21">
        <v>557</v>
      </c>
      <c r="C1199" s="21" t="s">
        <v>15</v>
      </c>
      <c r="D1199" s="21">
        <v>48101909</v>
      </c>
      <c r="E1199" s="21">
        <v>50199</v>
      </c>
      <c r="F1199" s="21" t="s">
        <v>114</v>
      </c>
      <c r="G1199" s="22" t="s">
        <v>24</v>
      </c>
      <c r="H1199" s="21" t="s">
        <v>16</v>
      </c>
      <c r="I1199" s="21">
        <v>280</v>
      </c>
      <c r="J1199" s="21" t="s">
        <v>32</v>
      </c>
      <c r="K1199" s="23">
        <v>19</v>
      </c>
      <c r="L1199" s="25">
        <v>24555</v>
      </c>
      <c r="M1199" s="25">
        <f t="shared" si="57"/>
        <v>466545</v>
      </c>
      <c r="N1199" s="26"/>
    </row>
    <row r="1200" spans="1:14" s="27" customFormat="1" x14ac:dyDescent="0.25">
      <c r="A1200" s="21" t="s">
        <v>14</v>
      </c>
      <c r="B1200" s="21">
        <v>557</v>
      </c>
      <c r="C1200" s="21" t="s">
        <v>15</v>
      </c>
      <c r="D1200" s="21">
        <v>52141501</v>
      </c>
      <c r="E1200" s="21">
        <v>50199</v>
      </c>
      <c r="F1200" s="21" t="s">
        <v>589</v>
      </c>
      <c r="G1200" s="22" t="s">
        <v>590</v>
      </c>
      <c r="H1200" s="21" t="s">
        <v>16</v>
      </c>
      <c r="I1200" s="21">
        <v>280</v>
      </c>
      <c r="J1200" s="21" t="s">
        <v>32</v>
      </c>
      <c r="K1200" s="23">
        <v>13</v>
      </c>
      <c r="L1200" s="25">
        <v>94185</v>
      </c>
      <c r="M1200" s="25">
        <f t="shared" si="57"/>
        <v>1224405</v>
      </c>
      <c r="N1200" s="26"/>
    </row>
    <row r="1201" spans="1:14" s="27" customFormat="1" x14ac:dyDescent="0.25">
      <c r="A1201" s="21" t="s">
        <v>14</v>
      </c>
      <c r="B1201" s="21">
        <v>557</v>
      </c>
      <c r="C1201" s="21" t="s">
        <v>15</v>
      </c>
      <c r="D1201" s="21" t="s">
        <v>112</v>
      </c>
      <c r="E1201" s="21">
        <v>50199</v>
      </c>
      <c r="F1201" s="21" t="s">
        <v>111</v>
      </c>
      <c r="G1201" s="22" t="s">
        <v>240</v>
      </c>
      <c r="H1201" s="21" t="s">
        <v>16</v>
      </c>
      <c r="I1201" s="21">
        <v>280</v>
      </c>
      <c r="J1201" s="21" t="s">
        <v>32</v>
      </c>
      <c r="K1201" s="23">
        <v>86</v>
      </c>
      <c r="L1201" s="25">
        <v>91530</v>
      </c>
      <c r="M1201" s="25">
        <f>+K1201*L1201</f>
        <v>7871580</v>
      </c>
      <c r="N1201" s="26"/>
    </row>
    <row r="1202" spans="1:14" s="27" customFormat="1" x14ac:dyDescent="0.25">
      <c r="A1202" s="21" t="s">
        <v>14</v>
      </c>
      <c r="B1202" s="21">
        <v>557</v>
      </c>
      <c r="C1202" s="21" t="s">
        <v>15</v>
      </c>
      <c r="D1202" s="21">
        <v>52141509</v>
      </c>
      <c r="E1202" s="21">
        <v>50199</v>
      </c>
      <c r="F1202" s="21" t="s">
        <v>589</v>
      </c>
      <c r="G1202" s="22" t="s">
        <v>785</v>
      </c>
      <c r="H1202" s="21" t="s">
        <v>16</v>
      </c>
      <c r="I1202" s="21">
        <v>280</v>
      </c>
      <c r="J1202" s="21" t="s">
        <v>32</v>
      </c>
      <c r="K1202" s="23">
        <v>33</v>
      </c>
      <c r="L1202" s="25">
        <v>490463</v>
      </c>
      <c r="M1202" s="25">
        <f>+K1202*L1202</f>
        <v>16185279</v>
      </c>
      <c r="N1202" s="26"/>
    </row>
    <row r="1203" spans="1:14" s="27" customFormat="1" x14ac:dyDescent="0.25">
      <c r="A1203" s="21" t="s">
        <v>14</v>
      </c>
      <c r="B1203" s="21">
        <v>557</v>
      </c>
      <c r="C1203" s="21" t="s">
        <v>15</v>
      </c>
      <c r="D1203" s="21">
        <v>52141526</v>
      </c>
      <c r="E1203" s="21">
        <v>50199</v>
      </c>
      <c r="F1203" s="21" t="s">
        <v>673</v>
      </c>
      <c r="G1203" s="22" t="s">
        <v>1534</v>
      </c>
      <c r="H1203" s="21" t="s">
        <v>16</v>
      </c>
      <c r="I1203" s="21">
        <v>280</v>
      </c>
      <c r="J1203" s="21" t="s">
        <v>32</v>
      </c>
      <c r="K1203" s="23">
        <v>104</v>
      </c>
      <c r="L1203" s="25">
        <v>17289</v>
      </c>
      <c r="M1203" s="25">
        <f t="shared" ref="M1203:M1225" si="58">+K1203*L1203</f>
        <v>1798056</v>
      </c>
      <c r="N1203" s="26"/>
    </row>
    <row r="1204" spans="1:14" s="27" customFormat="1" x14ac:dyDescent="0.25">
      <c r="A1204" s="21" t="s">
        <v>14</v>
      </c>
      <c r="B1204" s="21">
        <v>557</v>
      </c>
      <c r="C1204" s="21" t="s">
        <v>15</v>
      </c>
      <c r="D1204" s="21">
        <v>39111709</v>
      </c>
      <c r="E1204" s="21">
        <v>50199</v>
      </c>
      <c r="F1204" s="21" t="s">
        <v>1535</v>
      </c>
      <c r="G1204" s="22" t="s">
        <v>1536</v>
      </c>
      <c r="H1204" s="21" t="s">
        <v>16</v>
      </c>
      <c r="I1204" s="21">
        <v>280</v>
      </c>
      <c r="J1204" s="21" t="s">
        <v>32</v>
      </c>
      <c r="K1204" s="23">
        <v>26</v>
      </c>
      <c r="L1204" s="25">
        <v>37825</v>
      </c>
      <c r="M1204" s="25">
        <f t="shared" si="58"/>
        <v>983450</v>
      </c>
      <c r="N1204" s="26"/>
    </row>
    <row r="1205" spans="1:14" s="27" customFormat="1" x14ac:dyDescent="0.25">
      <c r="A1205" s="21" t="s">
        <v>14</v>
      </c>
      <c r="B1205" s="21">
        <v>557</v>
      </c>
      <c r="C1205" s="21" t="s">
        <v>15</v>
      </c>
      <c r="D1205" s="21">
        <v>27112037</v>
      </c>
      <c r="E1205" s="21">
        <v>50199</v>
      </c>
      <c r="F1205" s="21" t="s">
        <v>586</v>
      </c>
      <c r="G1205" s="22" t="s">
        <v>1537</v>
      </c>
      <c r="H1205" s="21" t="s">
        <v>16</v>
      </c>
      <c r="I1205" s="21">
        <v>280</v>
      </c>
      <c r="J1205" s="21" t="s">
        <v>32</v>
      </c>
      <c r="K1205" s="23">
        <v>4</v>
      </c>
      <c r="L1205" s="25">
        <v>311180.75</v>
      </c>
      <c r="M1205" s="25">
        <f t="shared" si="58"/>
        <v>1244723</v>
      </c>
      <c r="N1205" s="26"/>
    </row>
    <row r="1206" spans="1:14" s="27" customFormat="1" x14ac:dyDescent="0.25">
      <c r="A1206" s="21" t="s">
        <v>14</v>
      </c>
      <c r="B1206" s="21">
        <v>557</v>
      </c>
      <c r="C1206" s="21" t="s">
        <v>15</v>
      </c>
      <c r="D1206" s="21">
        <v>27112037</v>
      </c>
      <c r="E1206" s="21">
        <v>50199</v>
      </c>
      <c r="F1206" s="21" t="s">
        <v>586</v>
      </c>
      <c r="G1206" s="22" t="s">
        <v>1538</v>
      </c>
      <c r="H1206" s="21" t="s">
        <v>16</v>
      </c>
      <c r="I1206" s="21">
        <v>280</v>
      </c>
      <c r="J1206" s="21" t="s">
        <v>32</v>
      </c>
      <c r="K1206" s="23">
        <v>2</v>
      </c>
      <c r="L1206" s="25">
        <v>420100</v>
      </c>
      <c r="M1206" s="25">
        <f t="shared" si="58"/>
        <v>840200</v>
      </c>
      <c r="N1206" s="26"/>
    </row>
    <row r="1207" spans="1:14" s="27" customFormat="1" x14ac:dyDescent="0.25">
      <c r="A1207" s="21" t="s">
        <v>14</v>
      </c>
      <c r="B1207" s="21">
        <v>557</v>
      </c>
      <c r="C1207" s="21" t="s">
        <v>15</v>
      </c>
      <c r="D1207" s="21">
        <v>48101601</v>
      </c>
      <c r="E1207" s="21">
        <v>50199</v>
      </c>
      <c r="F1207" s="21" t="s">
        <v>1539</v>
      </c>
      <c r="G1207" s="22" t="s">
        <v>1540</v>
      </c>
      <c r="H1207" s="21" t="s">
        <v>16</v>
      </c>
      <c r="I1207" s="21">
        <v>280</v>
      </c>
      <c r="J1207" s="21" t="s">
        <v>32</v>
      </c>
      <c r="K1207" s="23">
        <v>1</v>
      </c>
      <c r="L1207" s="25">
        <v>226000</v>
      </c>
      <c r="M1207" s="25">
        <f t="shared" si="58"/>
        <v>226000</v>
      </c>
      <c r="N1207" s="26"/>
    </row>
    <row r="1208" spans="1:14" s="27" customFormat="1" x14ac:dyDescent="0.25">
      <c r="A1208" s="21" t="s">
        <v>14</v>
      </c>
      <c r="B1208" s="21">
        <v>557</v>
      </c>
      <c r="C1208" s="21" t="s">
        <v>15</v>
      </c>
      <c r="D1208" s="21" t="s">
        <v>246</v>
      </c>
      <c r="E1208" s="21">
        <v>50199</v>
      </c>
      <c r="F1208" s="21" t="s">
        <v>1541</v>
      </c>
      <c r="G1208" s="22" t="s">
        <v>1542</v>
      </c>
      <c r="H1208" s="21" t="s">
        <v>16</v>
      </c>
      <c r="I1208" s="21">
        <v>280</v>
      </c>
      <c r="J1208" s="21" t="s">
        <v>32</v>
      </c>
      <c r="K1208" s="23">
        <v>1</v>
      </c>
      <c r="L1208" s="25">
        <v>67800</v>
      </c>
      <c r="M1208" s="25">
        <f t="shared" si="58"/>
        <v>67800</v>
      </c>
      <c r="N1208" s="26"/>
    </row>
    <row r="1209" spans="1:14" s="27" customFormat="1" x14ac:dyDescent="0.25">
      <c r="A1209" s="21" t="s">
        <v>14</v>
      </c>
      <c r="B1209" s="21">
        <v>557</v>
      </c>
      <c r="C1209" s="21" t="s">
        <v>15</v>
      </c>
      <c r="D1209" s="21">
        <v>46191601</v>
      </c>
      <c r="E1209" s="21">
        <v>50199</v>
      </c>
      <c r="F1209" s="21" t="s">
        <v>1543</v>
      </c>
      <c r="G1209" s="22" t="s">
        <v>1544</v>
      </c>
      <c r="H1209" s="21" t="s">
        <v>16</v>
      </c>
      <c r="I1209" s="21">
        <v>280</v>
      </c>
      <c r="J1209" s="21" t="s">
        <v>32</v>
      </c>
      <c r="K1209" s="23">
        <v>2</v>
      </c>
      <c r="L1209" s="25">
        <v>77320</v>
      </c>
      <c r="M1209" s="25">
        <f t="shared" si="58"/>
        <v>154640</v>
      </c>
      <c r="N1209" s="26"/>
    </row>
    <row r="1210" spans="1:14" s="27" customFormat="1" x14ac:dyDescent="0.25">
      <c r="A1210" s="21" t="s">
        <v>14</v>
      </c>
      <c r="B1210" s="21">
        <v>557</v>
      </c>
      <c r="C1210" s="21" t="s">
        <v>15</v>
      </c>
      <c r="D1210" s="21">
        <v>45121602</v>
      </c>
      <c r="E1210" s="21">
        <v>50199</v>
      </c>
      <c r="F1210" s="21" t="s">
        <v>1545</v>
      </c>
      <c r="G1210" s="22" t="s">
        <v>1546</v>
      </c>
      <c r="H1210" s="21" t="s">
        <v>16</v>
      </c>
      <c r="I1210" s="21">
        <v>280</v>
      </c>
      <c r="J1210" s="21" t="s">
        <v>32</v>
      </c>
      <c r="K1210" s="23">
        <v>2</v>
      </c>
      <c r="L1210" s="25">
        <v>16950</v>
      </c>
      <c r="M1210" s="25">
        <f t="shared" si="58"/>
        <v>33900</v>
      </c>
      <c r="N1210" s="26"/>
    </row>
    <row r="1211" spans="1:14" s="27" customFormat="1" ht="26.25" x14ac:dyDescent="0.25">
      <c r="A1211" s="21" t="s">
        <v>14</v>
      </c>
      <c r="B1211" s="13">
        <v>558</v>
      </c>
      <c r="C1211" s="21" t="s">
        <v>15</v>
      </c>
      <c r="D1211" s="14">
        <v>78111802</v>
      </c>
      <c r="E1211" s="53">
        <v>10501</v>
      </c>
      <c r="F1211" s="54" t="s">
        <v>1548</v>
      </c>
      <c r="G1211" s="22" t="s">
        <v>1549</v>
      </c>
      <c r="H1211" s="14" t="s">
        <v>16</v>
      </c>
      <c r="I1211" s="21" t="s">
        <v>30</v>
      </c>
      <c r="J1211" s="21" t="s">
        <v>791</v>
      </c>
      <c r="K1211" s="23">
        <v>1</v>
      </c>
      <c r="L1211" s="25">
        <f>'[6]3.3. Desglose otras partidas'!$E$8</f>
        <v>3578527376</v>
      </c>
      <c r="M1211" s="25">
        <f t="shared" si="58"/>
        <v>3578527376</v>
      </c>
      <c r="N1211" s="48"/>
    </row>
    <row r="1212" spans="1:14" s="27" customFormat="1" x14ac:dyDescent="0.25">
      <c r="A1212" s="21" t="s">
        <v>14</v>
      </c>
      <c r="B1212" s="13">
        <v>558</v>
      </c>
      <c r="C1212" s="21" t="s">
        <v>15</v>
      </c>
      <c r="D1212" s="14">
        <v>51471901</v>
      </c>
      <c r="E1212" s="53">
        <v>20102</v>
      </c>
      <c r="F1212" s="54" t="s">
        <v>310</v>
      </c>
      <c r="G1212" s="22" t="s">
        <v>1698</v>
      </c>
      <c r="H1212" s="14" t="s">
        <v>16</v>
      </c>
      <c r="I1212" s="21" t="str">
        <f t="shared" ref="I1212:I1225" si="59">$I$6</f>
        <v>001</v>
      </c>
      <c r="J1212" s="21" t="s">
        <v>29</v>
      </c>
      <c r="K1212" s="23">
        <v>92</v>
      </c>
      <c r="L1212" s="25">
        <f>'[6]3.1. Desglose de B&amp;S'!$F$16</f>
        <v>1139.8261</v>
      </c>
      <c r="M1212" s="25">
        <f t="shared" si="58"/>
        <v>104864.0012</v>
      </c>
      <c r="N1212" s="55"/>
    </row>
    <row r="1213" spans="1:14" s="27" customFormat="1" x14ac:dyDescent="0.25">
      <c r="A1213" s="21" t="s">
        <v>14</v>
      </c>
      <c r="B1213" s="13">
        <v>558</v>
      </c>
      <c r="C1213" s="21" t="s">
        <v>15</v>
      </c>
      <c r="D1213" s="14">
        <v>50221108</v>
      </c>
      <c r="E1213" s="53">
        <v>20203</v>
      </c>
      <c r="F1213" s="54" t="s">
        <v>1550</v>
      </c>
      <c r="G1213" s="22" t="s">
        <v>1699</v>
      </c>
      <c r="H1213" s="14" t="s">
        <v>16</v>
      </c>
      <c r="I1213" s="21" t="str">
        <f t="shared" si="59"/>
        <v>001</v>
      </c>
      <c r="J1213" s="21" t="s">
        <v>791</v>
      </c>
      <c r="K1213" s="23">
        <v>1</v>
      </c>
      <c r="L1213" s="25">
        <f>'[6]3.1. Desglose de B&amp;S'!$F$19</f>
        <v>800000000</v>
      </c>
      <c r="M1213" s="25">
        <f t="shared" si="58"/>
        <v>800000000</v>
      </c>
      <c r="N1213" s="55"/>
    </row>
    <row r="1214" spans="1:14" s="27" customFormat="1" x14ac:dyDescent="0.25">
      <c r="A1214" s="21" t="s">
        <v>14</v>
      </c>
      <c r="B1214" s="13">
        <v>558</v>
      </c>
      <c r="C1214" s="21" t="s">
        <v>15</v>
      </c>
      <c r="D1214" s="12">
        <v>30102015</v>
      </c>
      <c r="E1214" s="12">
        <v>29999</v>
      </c>
      <c r="F1214" s="54" t="s">
        <v>1551</v>
      </c>
      <c r="G1214" s="22" t="s">
        <v>949</v>
      </c>
      <c r="H1214" s="14" t="s">
        <v>16</v>
      </c>
      <c r="I1214" s="21" t="str">
        <f t="shared" si="59"/>
        <v>001</v>
      </c>
      <c r="J1214" s="21" t="s">
        <v>1552</v>
      </c>
      <c r="K1214" s="23">
        <v>6</v>
      </c>
      <c r="L1214" s="25">
        <f>'[6]3.1. Desglose de B&amp;S'!$F$24</f>
        <v>6062.3339999999998</v>
      </c>
      <c r="M1214" s="25">
        <f t="shared" si="58"/>
        <v>36374.004000000001</v>
      </c>
      <c r="N1214" s="55"/>
    </row>
    <row r="1215" spans="1:14" s="27" customFormat="1" x14ac:dyDescent="0.25">
      <c r="A1215" s="21" t="s">
        <v>14</v>
      </c>
      <c r="B1215" s="13">
        <v>558</v>
      </c>
      <c r="C1215" s="21" t="s">
        <v>15</v>
      </c>
      <c r="D1215" s="29">
        <v>44122101</v>
      </c>
      <c r="E1215" s="29" t="s">
        <v>397</v>
      </c>
      <c r="F1215" s="54" t="s">
        <v>37</v>
      </c>
      <c r="G1215" s="22" t="s">
        <v>389</v>
      </c>
      <c r="H1215" s="14" t="s">
        <v>16</v>
      </c>
      <c r="I1215" s="21" t="str">
        <f t="shared" si="59"/>
        <v>001</v>
      </c>
      <c r="J1215" s="21" t="s">
        <v>32</v>
      </c>
      <c r="K1215" s="23">
        <v>4</v>
      </c>
      <c r="L1215" s="25">
        <v>1661.49</v>
      </c>
      <c r="M1215" s="25">
        <f t="shared" si="58"/>
        <v>6645.96</v>
      </c>
      <c r="N1215" s="55"/>
    </row>
    <row r="1216" spans="1:14" s="27" customFormat="1" ht="26.25" x14ac:dyDescent="0.25">
      <c r="A1216" s="21" t="s">
        <v>14</v>
      </c>
      <c r="B1216" s="13">
        <v>558</v>
      </c>
      <c r="C1216" s="21" t="s">
        <v>15</v>
      </c>
      <c r="D1216" s="29">
        <v>44121704</v>
      </c>
      <c r="E1216" s="29" t="s">
        <v>397</v>
      </c>
      <c r="F1216" s="54" t="s">
        <v>38</v>
      </c>
      <c r="G1216" s="22" t="s">
        <v>1553</v>
      </c>
      <c r="H1216" s="14" t="s">
        <v>16</v>
      </c>
      <c r="I1216" s="21" t="str">
        <f t="shared" si="59"/>
        <v>001</v>
      </c>
      <c r="J1216" s="21" t="s">
        <v>32</v>
      </c>
      <c r="K1216" s="23">
        <v>5</v>
      </c>
      <c r="L1216" s="25">
        <v>917.41</v>
      </c>
      <c r="M1216" s="25">
        <f t="shared" si="58"/>
        <v>4587.05</v>
      </c>
      <c r="N1216" s="55"/>
    </row>
    <row r="1217" spans="1:14" s="27" customFormat="1" x14ac:dyDescent="0.25">
      <c r="A1217" s="21" t="s">
        <v>14</v>
      </c>
      <c r="B1217" s="13">
        <v>558</v>
      </c>
      <c r="C1217" s="21" t="s">
        <v>15</v>
      </c>
      <c r="D1217" s="29">
        <v>44121704</v>
      </c>
      <c r="E1217" s="29" t="s">
        <v>397</v>
      </c>
      <c r="F1217" s="54" t="s">
        <v>38</v>
      </c>
      <c r="G1217" s="22" t="s">
        <v>1554</v>
      </c>
      <c r="H1217" s="14" t="s">
        <v>16</v>
      </c>
      <c r="I1217" s="21" t="str">
        <f t="shared" si="59"/>
        <v>001</v>
      </c>
      <c r="J1217" s="21" t="s">
        <v>32</v>
      </c>
      <c r="K1217" s="23">
        <v>3</v>
      </c>
      <c r="L1217" s="25">
        <v>1381.41</v>
      </c>
      <c r="M1217" s="25">
        <f t="shared" si="58"/>
        <v>4144.2300000000005</v>
      </c>
      <c r="N1217" s="55"/>
    </row>
    <row r="1218" spans="1:14" s="27" customFormat="1" x14ac:dyDescent="0.25">
      <c r="A1218" s="21" t="s">
        <v>14</v>
      </c>
      <c r="B1218" s="13">
        <v>558</v>
      </c>
      <c r="C1218" s="21" t="s">
        <v>15</v>
      </c>
      <c r="D1218" s="29">
        <v>44121704</v>
      </c>
      <c r="E1218" s="29" t="s">
        <v>397</v>
      </c>
      <c r="F1218" s="54" t="s">
        <v>38</v>
      </c>
      <c r="G1218" s="22" t="s">
        <v>1555</v>
      </c>
      <c r="H1218" s="14" t="s">
        <v>16</v>
      </c>
      <c r="I1218" s="21" t="str">
        <f t="shared" si="59"/>
        <v>001</v>
      </c>
      <c r="J1218" s="21" t="s">
        <v>32</v>
      </c>
      <c r="K1218" s="23">
        <v>3</v>
      </c>
      <c r="L1218" s="25">
        <f>'[6]3.1. Desglose de B&amp;S'!$F$30</f>
        <v>1381.41</v>
      </c>
      <c r="M1218" s="25">
        <f t="shared" si="58"/>
        <v>4144.2300000000005</v>
      </c>
      <c r="N1218" s="55"/>
    </row>
    <row r="1219" spans="1:14" s="27" customFormat="1" ht="26.25" x14ac:dyDescent="0.25">
      <c r="A1219" s="21" t="s">
        <v>14</v>
      </c>
      <c r="B1219" s="13">
        <v>558</v>
      </c>
      <c r="C1219" s="21" t="s">
        <v>15</v>
      </c>
      <c r="D1219" s="29">
        <v>31201512</v>
      </c>
      <c r="E1219" s="29">
        <v>29901</v>
      </c>
      <c r="F1219" s="54" t="s">
        <v>41</v>
      </c>
      <c r="G1219" s="22" t="s">
        <v>831</v>
      </c>
      <c r="H1219" s="14" t="s">
        <v>16</v>
      </c>
      <c r="I1219" s="21" t="str">
        <f t="shared" si="59"/>
        <v>001</v>
      </c>
      <c r="J1219" s="21" t="s">
        <v>32</v>
      </c>
      <c r="K1219" s="23">
        <v>274</v>
      </c>
      <c r="L1219" s="25">
        <v>599.65738999999996</v>
      </c>
      <c r="M1219" s="25">
        <f t="shared" si="58"/>
        <v>164306.12485999998</v>
      </c>
      <c r="N1219" s="55"/>
    </row>
    <row r="1220" spans="1:14" s="27" customFormat="1" x14ac:dyDescent="0.25">
      <c r="A1220" s="21" t="s">
        <v>14</v>
      </c>
      <c r="B1220" s="13">
        <v>558</v>
      </c>
      <c r="C1220" s="21" t="s">
        <v>15</v>
      </c>
      <c r="D1220" s="29">
        <v>44121902</v>
      </c>
      <c r="E1220" s="29" t="s">
        <v>397</v>
      </c>
      <c r="F1220" s="54" t="s">
        <v>1142</v>
      </c>
      <c r="G1220" s="22" t="s">
        <v>1556</v>
      </c>
      <c r="H1220" s="14" t="s">
        <v>16</v>
      </c>
      <c r="I1220" s="21" t="str">
        <f t="shared" si="59"/>
        <v>001</v>
      </c>
      <c r="J1220" s="21" t="s">
        <v>32</v>
      </c>
      <c r="K1220" s="23">
        <v>2</v>
      </c>
      <c r="L1220" s="25">
        <v>6488.13</v>
      </c>
      <c r="M1220" s="25">
        <f t="shared" si="58"/>
        <v>12976.26</v>
      </c>
      <c r="N1220" s="55"/>
    </row>
    <row r="1221" spans="1:14" s="27" customFormat="1" ht="26.25" x14ac:dyDescent="0.25">
      <c r="A1221" s="21" t="s">
        <v>14</v>
      </c>
      <c r="B1221" s="13">
        <v>558</v>
      </c>
      <c r="C1221" s="21" t="s">
        <v>15</v>
      </c>
      <c r="D1221" s="29">
        <v>44121619</v>
      </c>
      <c r="E1221" s="11" t="s">
        <v>397</v>
      </c>
      <c r="F1221" s="54" t="s">
        <v>71</v>
      </c>
      <c r="G1221" s="22" t="s">
        <v>1557</v>
      </c>
      <c r="H1221" s="14" t="s">
        <v>16</v>
      </c>
      <c r="I1221" s="21" t="str">
        <f t="shared" si="59"/>
        <v>001</v>
      </c>
      <c r="J1221" s="21" t="s">
        <v>32</v>
      </c>
      <c r="K1221" s="23">
        <v>1</v>
      </c>
      <c r="L1221" s="25">
        <v>2358.69</v>
      </c>
      <c r="M1221" s="25">
        <f t="shared" si="58"/>
        <v>2358.69</v>
      </c>
      <c r="N1221" s="55"/>
    </row>
    <row r="1222" spans="1:14" s="27" customFormat="1" x14ac:dyDescent="0.25">
      <c r="A1222" s="21" t="s">
        <v>14</v>
      </c>
      <c r="B1222" s="13">
        <v>558</v>
      </c>
      <c r="C1222" s="21" t="s">
        <v>15</v>
      </c>
      <c r="D1222" s="29">
        <v>44121618</v>
      </c>
      <c r="E1222" s="29" t="s">
        <v>397</v>
      </c>
      <c r="F1222" s="54" t="s">
        <v>1558</v>
      </c>
      <c r="G1222" s="22" t="s">
        <v>387</v>
      </c>
      <c r="H1222" s="14" t="s">
        <v>16</v>
      </c>
      <c r="I1222" s="21" t="str">
        <f t="shared" si="59"/>
        <v>001</v>
      </c>
      <c r="J1222" s="21" t="s">
        <v>32</v>
      </c>
      <c r="K1222" s="23">
        <v>5</v>
      </c>
      <c r="L1222" s="25">
        <v>774.36</v>
      </c>
      <c r="M1222" s="25">
        <f t="shared" si="58"/>
        <v>3871.8</v>
      </c>
      <c r="N1222" s="55"/>
    </row>
    <row r="1223" spans="1:14" s="27" customFormat="1" ht="26.25" x14ac:dyDescent="0.25">
      <c r="A1223" s="21" t="s">
        <v>14</v>
      </c>
      <c r="B1223" s="13">
        <v>558</v>
      </c>
      <c r="C1223" s="21" t="s">
        <v>15</v>
      </c>
      <c r="D1223" s="29">
        <v>24112404</v>
      </c>
      <c r="E1223" s="29">
        <v>29903</v>
      </c>
      <c r="F1223" s="54" t="s">
        <v>74</v>
      </c>
      <c r="G1223" s="22" t="s">
        <v>1559</v>
      </c>
      <c r="H1223" s="21" t="s">
        <v>16</v>
      </c>
      <c r="I1223" s="21" t="str">
        <f t="shared" si="59"/>
        <v>001</v>
      </c>
      <c r="J1223" s="21" t="s">
        <v>32</v>
      </c>
      <c r="K1223" s="23">
        <v>508</v>
      </c>
      <c r="L1223" s="25">
        <f>'[6]3.1. Desglose de B&amp;S'!$F$39</f>
        <v>2102.4665399999999</v>
      </c>
      <c r="M1223" s="25">
        <f t="shared" si="58"/>
        <v>1068053.00232</v>
      </c>
      <c r="N1223" s="55"/>
    </row>
    <row r="1224" spans="1:14" s="27" customFormat="1" x14ac:dyDescent="0.25">
      <c r="A1224" s="21" t="s">
        <v>14</v>
      </c>
      <c r="B1224" s="13">
        <v>558</v>
      </c>
      <c r="C1224" s="21" t="s">
        <v>15</v>
      </c>
      <c r="D1224" s="29">
        <v>14111531</v>
      </c>
      <c r="E1224" s="29">
        <v>29903</v>
      </c>
      <c r="F1224" s="54" t="s">
        <v>489</v>
      </c>
      <c r="G1224" s="22" t="s">
        <v>1560</v>
      </c>
      <c r="H1224" s="21" t="s">
        <v>16</v>
      </c>
      <c r="I1224" s="21" t="str">
        <f t="shared" si="59"/>
        <v>001</v>
      </c>
      <c r="J1224" s="21" t="s">
        <v>32</v>
      </c>
      <c r="K1224" s="23">
        <v>9</v>
      </c>
      <c r="L1224" s="25">
        <f>'[6]3.1. Desglose de B&amp;S'!$F$41</f>
        <v>5085</v>
      </c>
      <c r="M1224" s="25">
        <f t="shared" si="58"/>
        <v>45765</v>
      </c>
      <c r="N1224" s="55"/>
    </row>
    <row r="1225" spans="1:14" s="27" customFormat="1" x14ac:dyDescent="0.25">
      <c r="A1225" s="21" t="s">
        <v>14</v>
      </c>
      <c r="B1225" s="13">
        <v>558</v>
      </c>
      <c r="C1225" s="21" t="s">
        <v>15</v>
      </c>
      <c r="D1225" s="21">
        <v>51473016</v>
      </c>
      <c r="E1225" s="53">
        <v>29905</v>
      </c>
      <c r="F1225" s="54" t="str">
        <f>[4]BIENES!$E$37</f>
        <v>20102-01010-090801</v>
      </c>
      <c r="G1225" s="22" t="s">
        <v>1561</v>
      </c>
      <c r="H1225" s="21" t="s">
        <v>16</v>
      </c>
      <c r="I1225" s="21" t="str">
        <f t="shared" si="59"/>
        <v>001</v>
      </c>
      <c r="J1225" s="21" t="s">
        <v>32</v>
      </c>
      <c r="K1225" s="23">
        <v>166</v>
      </c>
      <c r="L1225" s="25">
        <f>'[6]3.1. Desglose de B&amp;S'!$F$43</f>
        <v>790.47590000000002</v>
      </c>
      <c r="M1225" s="25">
        <f t="shared" si="58"/>
        <v>131218.9994</v>
      </c>
      <c r="N1225" s="55"/>
    </row>
    <row r="1226" spans="1:14" s="27" customFormat="1" x14ac:dyDescent="0.25">
      <c r="A1226" s="56"/>
      <c r="B1226" s="56"/>
      <c r="C1226" s="56"/>
      <c r="D1226" s="56"/>
      <c r="E1226" s="56"/>
      <c r="F1226" s="56"/>
      <c r="G1226" s="57"/>
      <c r="H1226" s="56"/>
      <c r="I1226" s="56"/>
      <c r="J1226" s="56"/>
    </row>
    <row r="1227" spans="1:14" x14ac:dyDescent="0.25">
      <c r="A1227" s="20" t="s">
        <v>1700</v>
      </c>
    </row>
    <row r="1228" spans="1:14" x14ac:dyDescent="0.25">
      <c r="A1228" s="19" t="s">
        <v>1701</v>
      </c>
    </row>
    <row r="1229" spans="1:14" x14ac:dyDescent="0.25">
      <c r="A1229" s="19"/>
    </row>
  </sheetData>
  <sheetProtection algorithmName="SHA-512" hashValue="+lYRlAlwC1L3rbDp+gaMmyV8+0CTtCqQUL74seuzauMeoAIDXTtl67HgglGsp8lIZVdmifCxB11riu7UYl8BHQ==" saltValue="/R9LJEzG7GAVaXsAM2dfrA==" spinCount="100000" sheet="1" objects="1" scenarios="1"/>
  <protectedRanges>
    <protectedRange sqref="G600:G603" name="Rango3_2_1_2_1_1"/>
    <protectedRange sqref="G600:G603" name="Rango2_2_1_1_1_1"/>
    <protectedRange password="C823" sqref="G600:G603" name="Rango1_2_1_1_1_1"/>
    <protectedRange sqref="G605:G606 G608:G609" name="Rango3_2_1_2_2_1"/>
    <protectedRange sqref="G605:G606 G608:G609" name="Rango2_2_1_1_2_1"/>
    <protectedRange password="C823" sqref="G605:G606 G608:G609" name="Rango1_2_1_1_2_1"/>
    <protectedRange sqref="G611:G612" name="Rango3_2_1_2_3_1"/>
    <protectedRange sqref="G611" name="Rango2_2_1_1_3_1"/>
    <protectedRange sqref="G615:G616" name="Rango3_2_1_2_4_1"/>
    <protectedRange sqref="G607" name="Rango3_2_1_2_1_1_1"/>
    <protectedRange sqref="G607" name="Rango2_2_1_1_1_1_1"/>
    <protectedRange password="C823" sqref="G607" name="Rango1_2_1_1_1_1_1"/>
    <protectedRange sqref="G620" name="Rango2_2_1_1_4_1"/>
    <protectedRange sqref="L599" name="Rango3_2_1_2"/>
    <protectedRange sqref="L602:L603" name="Rango3_2_2_2_2"/>
    <protectedRange sqref="L600:L601" name="Rango3_2_2_1_1_2"/>
    <protectedRange sqref="K614" name="Rango3_2_1_1_2_3"/>
    <protectedRange sqref="K613" name="Rango3_2_1_1_4_2_2"/>
  </protectedRanges>
  <autoFilter ref="A5:N1225" xr:uid="{00000000-0009-0000-0000-000000000000}"/>
  <mergeCells count="3">
    <mergeCell ref="A1:N1"/>
    <mergeCell ref="A2:N2"/>
    <mergeCell ref="A3:N3"/>
  </mergeCells>
  <hyperlinks>
    <hyperlink ref="F13" r:id="rId1" display="javascript:ui_materialDetail('1030701010001140');" xr:uid="{00000000-0004-0000-0000-000000000000}"/>
    <hyperlink ref="F922" r:id="rId2" display="javascript:js_select('2990101085000060','29901-01085-000060','LAPICES DE COLORES, DE 12 UDS')" xr:uid="{2EE3BCA1-A8D9-4333-A59A-A70788AE995C}"/>
    <hyperlink ref="F1212" r:id="rId3" display="javascript:ui_materialDetail('2010201010000110');" xr:uid="{199BEEB5-2246-4258-A1B0-E76EDCC23A15}"/>
    <hyperlink ref="F1214" r:id="rId4" display="javascript:js_select('2999901155180401','29999-01155-180401','PLASTICO PARA PALETIZAR')" xr:uid="{BCD40E27-6864-4ED0-A1AB-69E53AA7982B}"/>
  </hyperlinks>
  <pageMargins left="0.7" right="0.7" top="0.75" bottom="0.75" header="0.3" footer="0.3"/>
  <pageSetup orientation="portrait" horizontalDpi="300" verticalDpi="30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2020-11-24T14:52:01Z</dcterms:created>
  <dcterms:modified xsi:type="dcterms:W3CDTF">2022-01-07T15:46:01Z</dcterms:modified>
</cp:coreProperties>
</file>